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CO38"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<sst xmlns="http://schemas.openxmlformats.org/spreadsheetml/2006/main" count="1121" uniqueCount="589">
  <si>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</si>
  <si>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</si>
  <si>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</si>
  <si>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</si>
  <si>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</si>
  <si>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</si>
  <si>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</si>
  <si>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</si>
  <si>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</si>
  <si>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</si>
  <si>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</si>
  <si>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</si>
  <si>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</si>
  <si>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</si>
  <si>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</si>
  <si>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</si>
  <si>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</si>
  <si>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</si>
  <si>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</si>
  <si>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</si>
  <si>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</si>
  <si>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</si>
  <si>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</si>
  <si>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</si>
  <si>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</si>
  <si>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</si>
  <si>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</si>
  <si>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</si>
  <si>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</si>
  <si>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</si>
  <si>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</si>
  <si>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</si>
  <si>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</si>
  <si>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</si>
  <si>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</si>
  <si>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</si>
  <si>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</si>
  <si>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</si>
  <si>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</si>
  <si>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</si>
  <si>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</si>
  <si>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</si>
  <si>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</si>
  <si>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</si>
  <si>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</si>
  <si>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</si>
  <si>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</si>
  <si>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</si>
  <si>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</si>
  <si>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</si>
  <si>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</si>
  <si>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</si>
  <si>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</si>
  <si>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</si>
  <si>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</si>
  <si>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</si>
  <si>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</si>
  <si>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</si>
  <si>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</si>
  <si>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</si>
  <si>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</si>
  <si>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</si>
  <si>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</si>
  <si>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</si>
  <si>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</si>
  <si>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</si>
  <si>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</si>
  <si>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</si>
  <si>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</si>
  <si>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</si>
  <si>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</si>
  <si>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</si>
  <si>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</si>
  <si>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</si>
  <si>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</si>
  <si>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</si>
  <si>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</si>
  <si>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</si>
  <si>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</si>
  <si>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</si>
  <si>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</si>
  <si>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</si>
  <si>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</si>
  <si>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</si>
  <si>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</si>
  <si>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</si>
  <si>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</si>
  <si>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</si>
  <si>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</si>
  <si>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</si>
  <si>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</si>
  <si>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</si>
  <si>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</si>
  <si>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</si>
  <si>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</si>
  <si>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</si>
  <si>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</si>
  <si>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</si>
  <si>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</si>
  <si>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</si>
  <si>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</si>
  <si>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</si>
  <si>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</si>
  <si>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</si>
  <si>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</si>
  <si>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</si>
  <si>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</si>
  <si>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</si>
  <si>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</si>
  <si>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</si>
  <si>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</si>
  <si>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</si>
  <si>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</si>
  <si>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</si>
  <si>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</si>
  <si>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</si>
  <si>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</si>
  <si>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</si>
  <si>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</si>
  <si>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</si>
  <si>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</si>
  <si>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</si>
  <si>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</si>
  <si>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</si>
  <si>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</si>
  <si>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</si>
  <si>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</si>
  <si>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</si>
  <si>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</si>
  <si>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</si>
  <si>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</si>
  <si>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</si>
  <si>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</si>
  <si>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</si>
  <si>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</si>
  <si>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</si>
  <si>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</si>
  <si>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</si>
  <si>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</si>
  <si>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</si>
  <si>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</si>
  <si>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</si>
  <si>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</si>
  <si>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</si>
  <si>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</si>
  <si>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</si>
  <si>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</si>
  <si>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</si>
  <si>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</si>
  <si>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</si>
  <si>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</si>
  <si>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</si>
  <si>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</si>
  <si>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</si>
  <si>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</si>
  <si>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</si>
  <si>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</si>
  <si>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</si>
  <si>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</si>
  <si>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</si>
  <si>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</si>
  <si>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</si>
  <si>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</si>
  <si>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</si>
  <si>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</si>
  <si>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</si>
  <si>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</si>
  <si>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</si>
  <si>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</si>
  <si>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</si>
  <si>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</si>
  <si>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</si>
  <si>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</si>
  <si>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</si>
  <si>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</si>
  <si>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</si>
  <si>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</si>
  <si>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</si>
  <si>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</si>
  <si>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</si>
  <si>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</si>
  <si>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</si>
  <si>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</si>
  <si>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</si>
  <si>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</si>
  <si>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</si>
  <si>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</si>
  <si>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</si>
  <si>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</si>
  <si>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</si>
  <si>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</si>
  <si>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</si>
  <si>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</si>
  <si>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</si>
  <si>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</si>
  <si>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</si>
  <si>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</si>
  <si>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</si>
  <si>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</si>
  <si>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</si>
  <si>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</si>
  <si>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</si>
  <si>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</si>
  <si>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</si>
  <si>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</si>
  <si>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</si>
  <si>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</si>
  <si>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</si>
  <si>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</si>
  <si>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</si>
  <si>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</si>
  <si>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</si>
  <si>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</si>
  <si>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</si>
  <si>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</si>
  <si>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</si>
  <si>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</si>
  <si>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</si>
  <si>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</si>
  <si>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</si>
  <si>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</si>
  <si>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</si>
  <si>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神奈川県逗子市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</si>
  <si>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</si>
  <si>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</si>
  <si>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</si>
  <si>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</si>
  <si>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</si>
  <si>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</si>
  <si>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</si>
  <si>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</si>
  <si>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</si>
  <si>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</si>
  <si>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</si>
  <si>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</si>
  <si>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</si>
  <si>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</si>
  <si>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</si>
  <si>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</si>
  <si>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</si>
  <si>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</si>
  <si>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</si>
  <si>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</si>
  <si>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</si>
  <si>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</si>
  <si>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</si>
  <si>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</si>
  <si>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</si>
  <si>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</si>
  <si>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</si>
  <si>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</si>
  <si>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</si>
  <si>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</si>
  <si>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</si>
  <si>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</si>
  <si>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</si>
  <si>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</si>
  <si>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</si>
  <si>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</si>
  <si>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</si>
  <si>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</si>
  <si>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</si>
  <si>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</si>
  <si>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</si>
  <si>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</si>
  <si>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</si>
  <si>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</si>
  <si>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</si>
  <si>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</si>
  <si>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</si>
  <si>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</si>
  <si>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</si>
  <si>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</si>
  <si>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</si>
  <si>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</si>
  <si>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</si>
  <si>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</si>
  <si>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</si>
  <si>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</si>
  <si>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</si>
  <si>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</si>
  <si>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</si>
  <si>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</si>
  <si>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</si>
  <si>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</si>
  <si>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</si>
  <si>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</si>
  <si>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</si>
  <si>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</si>
  <si>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</si>
  <si>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</si>
  <si>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</si>
  <si>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</si>
  <si>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</si>
  <si>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</si>
  <si>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</si>
  <si>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</si>
  <si>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</si>
  <si>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</si>
  <si>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</si>
  <si>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</si>
  <si>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</si>
  <si>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</si>
  <si>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</si>
  <si>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</si>
  <si>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</si>
  <si>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</si>
  <si>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</si>
  <si>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</si>
  <si>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</si>
  <si>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</si>
  <si>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</si>
  <si>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</si>
  <si>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</si>
  <si>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</si>
  <si>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</si>
  <si>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</si>
  <si>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</si>
  <si>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</si>
  <si>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</si>
  <si>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</si>
  <si>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</si>
  <si>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</si>
  <si>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</si>
  <si>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</si>
  <si>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</si>
  <si>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</si>
  <si>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</si>
  <si>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</si>
  <si>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</si>
  <si>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</si>
  <si>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</si>
  <si>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</si>
  <si>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</si>
  <si>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</si>
  <si>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</si>
  <si>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</si>
  <si>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</si>
  <si>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</si>
  <si>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</si>
  <si>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</si>
  <si>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</si>
  <si>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</si>
  <si>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</si>
  <si>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</si>
  <si>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</si>
  <si>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</si>
  <si>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</si>
  <si>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</si>
  <si>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</si>
  <si>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</si>
  <si>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</si>
  <si>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</si>
  <si>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</si>
  <si>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</si>
  <si>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</si>
  <si>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</si>
  <si>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</si>
  <si>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</si>
  <si>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</si>
  <si>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</si>
  <si>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</si>
  <si>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</si>
  <si>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</si>
  <si>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</si>
  <si>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</si>
  <si>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</si>
  <si>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</si>
  <si>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</si>
  <si>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</si>
  <si>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</si>
  <si>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</si>
  <si>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</si>
  <si>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</si>
  <si>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</si>
  <si>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神奈川県逗子市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</si>
  <si>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</si>
  <si>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</si>
  <si>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</si>
  <si>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</si>
  <si>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</si>
  <si>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</si>
  <si>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</si>
  <si>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</si>
  <si>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</si>
  <si>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</si>
  <si>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</si>
  <si>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</si>
  <si>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</si>
  <si>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</si>
  <si>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</si>
  <si>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</si>
  <si>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</si>
  <si>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</si>
  <si>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</si>
  <si>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</si>
  <si>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</si>
  <si>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</si>
  <si>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</si>
  <si>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</si>
  <si>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</si>
  <si>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</si>
  <si>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</si>
  <si>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</si>
  <si>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</si>
  <si>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</si>
  <si>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</si>
  <si>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</si>
  <si>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</si>
  <si>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</si>
  <si>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</si>
  <si>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</si>
  <si>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</si>
  <si>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</si>
  <si>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</si>
  <si>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</si>
  <si>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</si>
  <si>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</si>
  <si>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</si>
  <si>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</si>
  <si>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</si>
  <si>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</si>
  <si>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</si>
  <si>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</si>
  <si>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</si>
  <si>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</si>
  <si>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</si>
  <si>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</si>
  <si>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</si>
  <si>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</si>
  <si>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</si>
  <si>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</si>
  <si>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</si>
  <si>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</si>
  <si>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</si>
  <si>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</si>
  <si>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</si>
  <si>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</si>
  <si>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</si>
  <si>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</si>
  <si>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</si>
  <si>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</si>
  <si>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</si>
  <si>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</si>
  <si>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</si>
  <si>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</si>
  <si>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</si>
  <si>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</si>
  <si>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</si>
  <si>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</si>
  <si>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</si>
  <si>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</si>
  <si>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</si>
  <si>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</si>
  <si>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</si>
  <si>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</si>
  <si>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</si>
  <si>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</si>
  <si>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</si>
  <si>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</si>
  <si>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</si>
  <si>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</si>
  <si>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</si>
  <si>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</si>
  <si>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</si>
  <si>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</si>
  <si>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</si>
  <si>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</si>
  <si>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</si>
  <si>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</si>
  <si>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</si>
  <si>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</si>
  <si>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</si>
  <si>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</si>
  <si>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</si>
  <si>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</si>
  <si>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</si>
  <si>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</si>
  <si>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</si>
  <si>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</si>
  <si>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</si>
  <si>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</si>
  <si>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</si>
  <si>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</si>
  <si>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</si>
  <si>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</si>
  <si>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</si>
  <si>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</si>
  <si>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</si>
  <si>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</si>
  <si>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</si>
  <si>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</si>
  <si>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</si>
  <si>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</si>
  <si>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</si>
  <si>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</si>
  <si>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</si>
  <si>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</si>
  <si>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</si>
  <si>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</si>
  <si>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</si>
  <si>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</si>
  <si>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</si>
  <si>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</si>
  <si>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</si>
  <si>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</si>
  <si>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</si>
  <si>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</si>
  <si>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</si>
  <si>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</si>
  <si>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</si>
  <si>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</si>
  <si>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</si>
  <si>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</si>
  <si>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</si>
  <si>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</si>
  <si>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</si>
  <si>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</si>
  <si>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</si>
  <si>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</si>
  <si>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</si>
  <si>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</si>
  <si>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</si>
  <si>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</si>
  <si>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</si>
  <si>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</si>
  <si>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</si>
  <si>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</si>
  <si>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</si>
  <si>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</si>
  <si>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</si>
  <si>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</si>
  <si>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</si>
  <si>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</si>
  <si>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</si>
  <si>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</si>
  <si>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</si>
  <si>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</si>
  <si>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</si>
  <si>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</si>
  <si>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</si>
  <si>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</si>
  <si>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</si>
  <si>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</si>
  <si>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</si>
  <si>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</si>
  <si>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</si>
  <si>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</si>
  <si>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</si>
  <si>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</si>
  <si>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</si>
  <si>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</si>
  <si>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</si>
  <si>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</si>
  <si>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</si>
  <si>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</si>
  <si>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</si>
  <si>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</si>
  <si>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</si>
  <si>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</si>
  <si>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</si>
  <si>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</si>
  <si>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</si>
  <si>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</si>
  <si>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</si>
  <si>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</si>
  <si>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</si>
  <si>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</si>
  <si>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</si>
  <si>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</si>
  <si>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</si>
  <si>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</si>
  <si>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</si>
  <si>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</si>
  <si>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</si>
  <si>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</si>
  <si>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（株）パブリックサービス</t>
    <rPh sb="0" eb="3">
      <t>カブ</t>
    </rPh>
    <phoneticPr fontId="2"/>
  </si>
  <si>
    <t>逗子市土地開発公社</t>
    <rPh sb="0" eb="3">
      <t>ズシシ</t>
    </rPh>
    <rPh sb="3" eb="5">
      <t>トチ</t>
    </rPh>
    <rPh sb="5" eb="7">
      <t>カイハツ</t>
    </rPh>
    <rPh sb="7" eb="9">
      <t>コウシャ</t>
    </rPh>
    <phoneticPr fontId="2"/>
  </si>
  <si>
    <t>（公財）逗葉地域医療センター</t>
    <rPh sb="1" eb="3">
      <t>コウザイ</t>
    </rPh>
    <rPh sb="4" eb="6">
      <t>ズヨウ</t>
    </rPh>
    <rPh sb="6" eb="8">
      <t>チイキ</t>
    </rPh>
    <rPh sb="8" eb="10">
      <t>イリョウ</t>
    </rPh>
    <phoneticPr fontId="2"/>
  </si>
  <si>
    <t>（公財）かながわ健康財団</t>
    <rPh sb="1" eb="3">
      <t>コウザイ</t>
    </rPh>
    <rPh sb="8" eb="10">
      <t>ケンコウ</t>
    </rPh>
    <rPh sb="10" eb="12">
      <t>ザイダン</t>
    </rPh>
    <phoneticPr fontId="2"/>
  </si>
  <si>
    <t>（公財）かながわ海岸美化財団</t>
    <rPh sb="1" eb="3">
      <t>コウザイ</t>
    </rPh>
    <rPh sb="8" eb="12">
      <t>カイガンビカ</t>
    </rPh>
    <rPh sb="12" eb="14">
      <t>ザイダン</t>
    </rPh>
    <phoneticPr fontId="2"/>
  </si>
  <si>
    <t>公共公益施設整備基金</t>
    <rPh sb="0" eb="2">
      <t>コウキョウ</t>
    </rPh>
    <rPh sb="2" eb="4">
      <t>コウエキ</t>
    </rPh>
    <rPh sb="4" eb="6">
      <t>シセツ</t>
    </rPh>
    <rPh sb="6" eb="8">
      <t>セイビ</t>
    </rPh>
    <rPh sb="8" eb="10">
      <t>キキン</t>
    </rPh>
    <phoneticPr fontId="5"/>
  </si>
  <si>
    <t>みんなで乗り越える新型コロナウイルス感染症対策基金</t>
    <rPh sb="4" eb="5">
      <t>ノ</t>
    </rPh>
    <rPh sb="6" eb="7">
      <t>コ</t>
    </rPh>
    <rPh sb="9" eb="11">
      <t>シンガタ</t>
    </rPh>
    <rPh sb="18" eb="21">
      <t>カンセンショウ</t>
    </rPh>
    <rPh sb="21" eb="23">
      <t>タイサク</t>
    </rPh>
    <rPh sb="23" eb="25">
      <t>キキン</t>
    </rPh>
    <phoneticPr fontId="2"/>
  </si>
  <si>
    <t>みどり基金</t>
    <rPh sb="3" eb="5">
      <t>キキン</t>
    </rPh>
    <phoneticPr fontId="2"/>
  </si>
  <si>
    <t>ふるさと基金</t>
    <rPh sb="4" eb="6">
      <t>キキン</t>
    </rPh>
    <phoneticPr fontId="2"/>
  </si>
  <si>
    <t>特定防衛施設周辺整備基金</t>
    <rPh sb="0" eb="2">
      <t>トクテイ</t>
    </rPh>
    <rPh sb="2" eb="4">
      <t>ボウエイ</t>
    </rPh>
    <rPh sb="4" eb="6">
      <t>シセツ</t>
    </rPh>
    <rPh sb="6" eb="8">
      <t>シュウヘン</t>
    </rPh>
    <rPh sb="8" eb="10">
      <t>セイビ</t>
    </rPh>
    <rPh sb="10" eb="12">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</si>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</sst>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4DBB-40AC-84EB-34254FD11C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18270</c:v>
                </c:pt>
                <c:pt idx="1">
                  <c:v>4698</c:v>
                </c:pt>
                <c:pt idx="2">
                  <c:v>16271</c:v>
                </c:pt>
                <c:pt idx="3">
                  <c:v>21314</c:v>
                </c:pt>
                <c:pt idx="4">
                  <c:v>22649</c:v>
                </c:pt>
              </c:numCache>
            </c:numRef>
          </c:val>
          <c:smooth val="0"/>
          <c:extLst>
            <c:ext xmlns:c16="http://schemas.microsoft.com/office/drawing/2014/chart" uri="{C3380CC4-5D6E-409C-BE32-E72D297353CC}">
              <c16:uniqueId val="{00000001-4DBB-40AC-84EB-34254FD11C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8.99</c:v>
                </c:pt>
                <c:pt idx="1">
                  <c:v>10.54</c:v>
                </c:pt>
                <c:pt idx="2">
                  <c:v>13.08</c:v>
                </c:pt>
                <c:pt idx="3">
                  <c:v>17.53</c:v>
                </c:pt>
                <c:pt idx="4">
                  <c:v>15.27</c:v>
                </c:pt>
              </c:numCache>
            </c:numRef>
          </c:val>
          <c:extLst>
            <c:ext xmlns:c16="http://schemas.microsoft.com/office/drawing/2014/chart" uri="{C3380CC4-5D6E-409C-BE32-E72D297353CC}">
              <c16:uniqueId val="{00000000-AD84-4F1F-99FD-D1A40B6594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9.91</c:v>
                </c:pt>
                <c:pt idx="1">
                  <c:v>12.89</c:v>
                </c:pt>
                <c:pt idx="2">
                  <c:v>15.41</c:v>
                </c:pt>
                <c:pt idx="3">
                  <c:v>17.88</c:v>
                </c:pt>
                <c:pt idx="4">
                  <c:v>23.4</c:v>
                </c:pt>
              </c:numCache>
            </c:numRef>
          </c:val>
          <c:extLst>
            <c:ext xmlns:c16="http://schemas.microsoft.com/office/drawing/2014/chart" uri="{C3380CC4-5D6E-409C-BE32-E72D297353CC}">
              <c16:uniqueId val="{00000001-AD84-4F1F-99FD-D1A40B6594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8.0399999999999991</c:v>
                </c:pt>
                <c:pt idx="1">
                  <c:v>4.67</c:v>
                </c:pt>
                <c:pt idx="2">
                  <c:v>5.61</c:v>
                </c:pt>
                <c:pt idx="3">
                  <c:v>8.57</c:v>
                </c:pt>
                <c:pt idx="4">
                  <c:v>2.5099999999999998</c:v>
                </c:pt>
              </c:numCache>
            </c:numRef>
          </c:val>
          <c:smooth val="0"/>
          <c:extLst>
            <c:ext xmlns:c16="http://schemas.microsoft.com/office/drawing/2014/chart" uri="{C3380CC4-5D6E-409C-BE32-E72D297353CC}">
              <c16:uniqueId val="{00000002-AD84-4F1F-99FD-D1A40B6594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74-4139-8912-151ED80253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74-4139-8912-151ED80253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74-4139-8912-151ED80253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74-4139-8912-151ED80253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274-4139-8912-151ED802532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0.31</c:v>
                </c:pt>
                <c:pt idx="4">
                  <c:v>#N/A</c:v>
                </c:pt>
                <c:pt idx="5">
                  <c:v>0.46</c:v>
                </c:pt>
                <c:pt idx="6">
                  <c:v>#N/A</c:v>
                </c:pt>
                <c:pt idx="7">
                  <c:v>0.28000000000000003</c:v>
                </c:pt>
                <c:pt idx="8">
                  <c:v>#N/A</c:v>
                </c:pt>
                <c:pt idx="9">
                  <c:v>0.33</c:v>
                </c:pt>
              </c:numCache>
            </c:numRef>
          </c:val>
          <c:extLst>
            <c:ext xmlns:c16="http://schemas.microsoft.com/office/drawing/2014/chart" uri="{C3380CC4-5D6E-409C-BE32-E72D297353CC}">
              <c16:uniqueId val="{00000005-D274-4139-8912-151ED802532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0.15</c:v>
                </c:pt>
                <c:pt idx="2">
                  <c:v>#N/A</c:v>
                </c:pt>
                <c:pt idx="3">
                  <c:v>0.16</c:v>
                </c:pt>
                <c:pt idx="4">
                  <c:v>#N/A</c:v>
                </c:pt>
                <c:pt idx="5">
                  <c:v>1.21</c:v>
                </c:pt>
                <c:pt idx="6">
                  <c:v>#N/A</c:v>
                </c:pt>
                <c:pt idx="7">
                  <c:v>1.45</c:v>
                </c:pt>
                <c:pt idx="8">
                  <c:v>#N/A</c:v>
                </c:pt>
                <c:pt idx="9">
                  <c:v>1.1499999999999999</c:v>
                </c:pt>
              </c:numCache>
            </c:numRef>
          </c:val>
          <c:extLst>
            <c:ext xmlns:c16="http://schemas.microsoft.com/office/drawing/2014/chart" uri="{C3380CC4-5D6E-409C-BE32-E72D297353CC}">
              <c16:uniqueId val="{00000006-D274-4139-8912-151ED802532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2.91</c:v>
                </c:pt>
                <c:pt idx="2">
                  <c:v>#N/A</c:v>
                </c:pt>
                <c:pt idx="3">
                  <c:v>2.97</c:v>
                </c:pt>
                <c:pt idx="4">
                  <c:v>#N/A</c:v>
                </c:pt>
                <c:pt idx="5">
                  <c:v>4.04</c:v>
                </c:pt>
                <c:pt idx="6">
                  <c:v>#N/A</c:v>
                </c:pt>
                <c:pt idx="7">
                  <c:v>1.92</c:v>
                </c:pt>
                <c:pt idx="8">
                  <c:v>#N/A</c:v>
                </c:pt>
                <c:pt idx="9">
                  <c:v>2.37</c:v>
                </c:pt>
              </c:numCache>
            </c:numRef>
          </c:val>
          <c:extLst>
            <c:ext xmlns:c16="http://schemas.microsoft.com/office/drawing/2014/chart" uri="{C3380CC4-5D6E-409C-BE32-E72D297353CC}">
              <c16:uniqueId val="{00000007-D274-4139-8912-151ED802532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0.11</c:v>
                </c:pt>
                <c:pt idx="4">
                  <c:v>#N/A</c:v>
                </c:pt>
                <c:pt idx="5">
                  <c:v>1.22</c:v>
                </c:pt>
                <c:pt idx="6">
                  <c:v>#N/A</c:v>
                </c:pt>
                <c:pt idx="7">
                  <c:v>2.39</c:v>
                </c:pt>
                <c:pt idx="8">
                  <c:v>#N/A</c:v>
                </c:pt>
                <c:pt idx="9">
                  <c:v>3.26</c:v>
                </c:pt>
              </c:numCache>
            </c:numRef>
          </c:val>
          <c:extLst>
            <c:ext xmlns:c16="http://schemas.microsoft.com/office/drawing/2014/chart" uri="{C3380CC4-5D6E-409C-BE32-E72D297353CC}">
              <c16:uniqueId val="{00000008-D274-4139-8912-151ED80253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8.98</c:v>
                </c:pt>
                <c:pt idx="2">
                  <c:v>#N/A</c:v>
                </c:pt>
                <c:pt idx="3">
                  <c:v>10.54</c:v>
                </c:pt>
                <c:pt idx="4">
                  <c:v>#N/A</c:v>
                </c:pt>
                <c:pt idx="5">
                  <c:v>13.07</c:v>
                </c:pt>
                <c:pt idx="6">
                  <c:v>#N/A</c:v>
                </c:pt>
                <c:pt idx="7">
                  <c:v>17.52</c:v>
                </c:pt>
                <c:pt idx="8">
                  <c:v>#N/A</c:v>
                </c:pt>
                <c:pt idx="9">
                  <c:v>15.26</c:v>
                </c:pt>
              </c:numCache>
            </c:numRef>
          </c:val>
          <c:extLst>
            <c:ext xmlns:c16="http://schemas.microsoft.com/office/drawing/2014/chart" uri="{C3380CC4-5D6E-409C-BE32-E72D297353CC}">
              <c16:uniqueId val="{00000009-D274-4139-8912-151ED80253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1535</c:v>
                </c:pt>
                <c:pt idx="5">
                  <c:v>1691</c:v>
                </c:pt>
                <c:pt idx="8">
                  <c:v>1486</c:v>
                </c:pt>
                <c:pt idx="11">
                  <c:v>1480</c:v>
                </c:pt>
                <c:pt idx="14">
                  <c:v>1428</c:v>
                </c:pt>
              </c:numCache>
            </c:numRef>
          </c:val>
          <c:extLst>
            <c:ext xmlns:c16="http://schemas.microsoft.com/office/drawing/2014/chart" uri="{C3380CC4-5D6E-409C-BE32-E72D297353CC}">
              <c16:uniqueId val="{00000000-B4CE-4EE7-8558-009C4ED40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E-4EE7-8558-009C4ED40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CE-4EE7-8558-009C4ED40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CE-4EE7-8558-009C4ED40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295</c:v>
                </c:pt>
                <c:pt idx="3">
                  <c:v>457</c:v>
                </c:pt>
                <c:pt idx="6">
                  <c:v>253</c:v>
                </c:pt>
                <c:pt idx="9">
                  <c:v>249</c:v>
                </c:pt>
                <c:pt idx="12">
                  <c:v>198</c:v>
                </c:pt>
              </c:numCache>
            </c:numRef>
          </c:val>
          <c:extLst>
            <c:ext xmlns:c16="http://schemas.microsoft.com/office/drawing/2014/chart" uri="{C3380CC4-5D6E-409C-BE32-E72D297353CC}">
              <c16:uniqueId val="{00000004-B4CE-4EE7-8558-009C4ED40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E-4EE7-8558-009C4ED40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E-4EE7-8558-009C4ED40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1855</c:v>
                </c:pt>
                <c:pt idx="3">
                  <c:v>1908</c:v>
                </c:pt>
                <c:pt idx="6">
                  <c:v>1959</c:v>
                </c:pt>
                <c:pt idx="9">
                  <c:v>2030</c:v>
                </c:pt>
                <c:pt idx="12">
                  <c:v>2026</c:v>
                </c:pt>
              </c:numCache>
            </c:numRef>
          </c:val>
          <c:extLst>
            <c:ext xmlns:c16="http://schemas.microsoft.com/office/drawing/2014/chart" uri="{C3380CC4-5D6E-409C-BE32-E72D297353CC}">
              <c16:uniqueId val="{00000007-B4CE-4EE7-8558-009C4ED402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615</c:v>
                </c:pt>
                <c:pt idx="2">
                  <c:v>#N/A</c:v>
                </c:pt>
                <c:pt idx="3">
                  <c:v>#N/A</c:v>
                </c:pt>
                <c:pt idx="4">
                  <c:v>674</c:v>
                </c:pt>
                <c:pt idx="5">
                  <c:v>#N/A</c:v>
                </c:pt>
                <c:pt idx="6">
                  <c:v>#N/A</c:v>
                </c:pt>
                <c:pt idx="7">
                  <c:v>726</c:v>
                </c:pt>
                <c:pt idx="8">
                  <c:v>#N/A</c:v>
                </c:pt>
                <c:pt idx="9">
                  <c:v>#N/A</c:v>
                </c:pt>
                <c:pt idx="10">
                  <c:v>799</c:v>
                </c:pt>
                <c:pt idx="11">
                  <c:v>#N/A</c:v>
                </c:pt>
                <c:pt idx="12">
                  <c:v>#N/A</c:v>
                </c:pt>
                <c:pt idx="13">
                  <c:v>796</c:v>
                </c:pt>
                <c:pt idx="14">
                  <c:v>#N/A</c:v>
                </c:pt>
              </c:numCache>
            </c:numRef>
          </c:val>
          <c:smooth val="0"/>
          <c:extLst>
            <c:ext xmlns:c16="http://schemas.microsoft.com/office/drawing/2014/chart" uri="{C3380CC4-5D6E-409C-BE32-E72D297353CC}">
              <c16:uniqueId val="{00000008-B4CE-4EE7-8558-009C4ED402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14532</c:v>
                </c:pt>
                <c:pt idx="5">
                  <c:v>14323</c:v>
                </c:pt>
                <c:pt idx="8">
                  <c:v>14256</c:v>
                </c:pt>
                <c:pt idx="11">
                  <c:v>14283</c:v>
                </c:pt>
                <c:pt idx="14">
                  <c:v>13909</c:v>
                </c:pt>
              </c:numCache>
            </c:numRef>
          </c:val>
          <c:extLst>
            <c:ext xmlns:c16="http://schemas.microsoft.com/office/drawing/2014/chart" uri="{C3380CC4-5D6E-409C-BE32-E72D297353CC}">
              <c16:uniqueId val="{00000000-0070-4646-AF6D-3669374558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2480</c:v>
                </c:pt>
                <c:pt idx="5">
                  <c:v>2668</c:v>
                </c:pt>
                <c:pt idx="8">
                  <c:v>2458</c:v>
                </c:pt>
                <c:pt idx="11">
                  <c:v>2288</c:v>
                </c:pt>
                <c:pt idx="14">
                  <c:v>2260</c:v>
                </c:pt>
              </c:numCache>
            </c:numRef>
          </c:val>
          <c:extLst>
            <c:ext xmlns:c16="http://schemas.microsoft.com/office/drawing/2014/chart" uri="{C3380CC4-5D6E-409C-BE32-E72D297353CC}">
              <c16:uniqueId val="{00000001-0070-4646-AF6D-3669374558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2621</c:v>
                </c:pt>
                <c:pt idx="5">
                  <c:v>3159</c:v>
                </c:pt>
                <c:pt idx="8">
                  <c:v>3663</c:v>
                </c:pt>
                <c:pt idx="11">
                  <c:v>5443</c:v>
                </c:pt>
                <c:pt idx="14">
                  <c:v>6342</c:v>
                </c:pt>
              </c:numCache>
            </c:numRef>
          </c:val>
          <c:extLst>
            <c:ext xmlns:c16="http://schemas.microsoft.com/office/drawing/2014/chart" uri="{C3380CC4-5D6E-409C-BE32-E72D297353CC}">
              <c16:uniqueId val="{00000002-0070-4646-AF6D-3669374558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70-4646-AF6D-3669374558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70-4646-AF6D-3669374558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70-4646-AF6D-3669374558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3718</c:v>
                </c:pt>
                <c:pt idx="3">
                  <c:v>3537</c:v>
                </c:pt>
                <c:pt idx="6">
                  <c:v>3636</c:v>
                </c:pt>
                <c:pt idx="9">
                  <c:v>3664</c:v>
                </c:pt>
                <c:pt idx="12">
                  <c:v>3546</c:v>
                </c:pt>
              </c:numCache>
            </c:numRef>
          </c:val>
          <c:extLst>
            <c:ext xmlns:c16="http://schemas.microsoft.com/office/drawing/2014/chart" uri="{C3380CC4-5D6E-409C-BE32-E72D297353CC}">
              <c16:uniqueId val="{00000006-0070-4646-AF6D-3669374558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70-4646-AF6D-3669374558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1961</c:v>
                </c:pt>
                <c:pt idx="3">
                  <c:v>2074</c:v>
                </c:pt>
                <c:pt idx="6">
                  <c:v>1839</c:v>
                </c:pt>
                <c:pt idx="9">
                  <c:v>1729</c:v>
                </c:pt>
                <c:pt idx="12">
                  <c:v>1835</c:v>
                </c:pt>
              </c:numCache>
            </c:numRef>
          </c:val>
          <c:extLst>
            <c:ext xmlns:c16="http://schemas.microsoft.com/office/drawing/2014/chart" uri="{C3380CC4-5D6E-409C-BE32-E72D297353CC}">
              <c16:uniqueId val="{00000008-0070-4646-AF6D-3669374558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640</c:v>
                </c:pt>
                <c:pt idx="3">
                  <c:v>640</c:v>
                </c:pt>
                <c:pt idx="6">
                  <c:v>640</c:v>
                </c:pt>
                <c:pt idx="9">
                  <c:v>640</c:v>
                </c:pt>
                <c:pt idx="12">
                  <c:v>640</c:v>
                </c:pt>
              </c:numCache>
            </c:numRef>
          </c:val>
          <c:extLst>
            <c:ext xmlns:c16="http://schemas.microsoft.com/office/drawing/2014/chart" uri="{C3380CC4-5D6E-409C-BE32-E72D297353CC}">
              <c16:uniqueId val="{00000009-0070-4646-AF6D-3669374558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19162</c:v>
                </c:pt>
                <c:pt idx="3">
                  <c:v>18333</c:v>
                </c:pt>
                <c:pt idx="6">
                  <c:v>17718</c:v>
                </c:pt>
                <c:pt idx="9">
                  <c:v>17391</c:v>
                </c:pt>
                <c:pt idx="12">
                  <c:v>16422</c:v>
                </c:pt>
              </c:numCache>
            </c:numRef>
          </c:val>
          <c:extLst>
            <c:ext xmlns:c16="http://schemas.microsoft.com/office/drawing/2014/chart" uri="{C3380CC4-5D6E-409C-BE32-E72D297353CC}">
              <c16:uniqueId val="{0000000A-0070-4646-AF6D-3669374558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5848</c:v>
                </c:pt>
                <c:pt idx="2">
                  <c:v>#N/A</c:v>
                </c:pt>
                <c:pt idx="3">
                  <c:v>#N/A</c:v>
                </c:pt>
                <c:pt idx="4">
                  <c:v>4434</c:v>
                </c:pt>
                <c:pt idx="5">
                  <c:v>#N/A</c:v>
                </c:pt>
                <c:pt idx="6">
                  <c:v>#N/A</c:v>
                </c:pt>
                <c:pt idx="7">
                  <c:v>3456</c:v>
                </c:pt>
                <c:pt idx="8">
                  <c:v>#N/A</c:v>
                </c:pt>
                <c:pt idx="9">
                  <c:v>#N/A</c:v>
                </c:pt>
                <c:pt idx="10">
                  <c:v>1411</c:v>
                </c:pt>
                <c:pt idx="11">
                  <c:v>#N/A</c:v>
                </c:pt>
                <c:pt idx="12">
                  <c:v>#N/A</c:v>
                </c:pt>
                <c:pt idx="13">
                  <c:v>0</c:v>
                </c:pt>
                <c:pt idx="14">
                  <c:v>#N/A</c:v>
                </c:pt>
              </c:numCache>
            </c:numRef>
          </c:val>
          <c:smooth val="0"/>
          <c:extLst>
            <c:ext xmlns:c16="http://schemas.microsoft.com/office/drawing/2014/chart" uri="{C3380CC4-5D6E-409C-BE32-E72D297353CC}">
              <c16:uniqueId val="{0000000B-0070-4646-AF6D-3669374558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1925</c:v>
                </c:pt>
                <c:pt idx="1">
                  <c:v>2371</c:v>
                </c:pt>
                <c:pt idx="2">
                  <c:v>3038</c:v>
                </c:pt>
              </c:numCache>
            </c:numRef>
          </c:val>
          <c:extLst>
            <c:ext xmlns:c16="http://schemas.microsoft.com/office/drawing/2014/chart" uri="{C3380CC4-5D6E-409C-BE32-E72D297353CC}">
              <c16:uniqueId val="{00000000-E277-4140-B633-7B717C3C0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277-4140-B633-7B717C3C0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960</c:v>
                </c:pt>
                <c:pt idx="1">
                  <c:v>2154</c:v>
                </c:pt>
                <c:pt idx="2">
                  <c:v>2293</c:v>
                </c:pt>
              </c:numCache>
            </c:numRef>
          </c:val>
          <c:extLst>
            <c:ext xmlns:c16="http://schemas.microsoft.com/office/drawing/2014/chart" uri="{C3380CC4-5D6E-409C-BE32-E72D297353CC}">
              <c16:uniqueId val="{00000002-E277-4140-B633-7B717C3C03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は、令和３年度は公営企業債の元利償還金に対する繰入金が減少したものの、臨時財政対策債や神武寺トンネル改良工事、市営住宅整備事業等の大規模な建設事業の償還開始により、元利償還金が増となり元利償還金等も増となった。令和４年度は退職手当債が令和３年度末で完済となったこと元利償還金が減となり元利償還金等も減少した。</a:t>
          </a:r>
        </a:p>
        <a:p>
          <a:r>
            <a:rPr kumimoji="1" lang="ja-JP" altLang="en-US" sz="1200">
              <a:latin typeface="ＭＳ ゴシック" pitchFamily="49" charset="-128"/>
              <a:ea typeface="ＭＳ ゴシック" pitchFamily="49" charset="-128"/>
            </a:rPr>
            <a:t>　算入公債費等は令和４年度は下水道費の算入額が減少したことにより減少した。</a:t>
          </a:r>
        </a:p>
        <a:p>
          <a:r>
            <a:rPr kumimoji="1" lang="ja-JP" altLang="en-US" sz="1200">
              <a:latin typeface="ＭＳ ゴシック" pitchFamily="49" charset="-128"/>
              <a:ea typeface="ＭＳ ゴシック" pitchFamily="49" charset="-128"/>
            </a:rPr>
            <a:t>　今後は公共施設の老朽化対策による市債発行額の増加などにより、元利償還金の増加が見込まれるが、引き続き計画的な地方債の発行等により適正な実質公債費比率の水準の維持に努める。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年度以降は大型の整備事業等がなく、地方債発行額が償還額に比べ少なかったために減少した。</a:t>
          </a:r>
        </a:p>
        <a:p>
          <a:r>
            <a:rPr kumimoji="1" lang="ja-JP" altLang="en-US" sz="1400">
              <a:latin typeface="ＭＳ ゴシック" pitchFamily="49" charset="-128"/>
              <a:ea typeface="ＭＳ ゴシック" pitchFamily="49" charset="-128"/>
            </a:rPr>
            <a:t>　公営企業債繰入見込額は、下水道整備事業に係る償還額が上昇した。今後は老朽化した施設等の整備に伴いさらに増加が見込まれる。</a:t>
          </a:r>
        </a:p>
        <a:p>
          <a:r>
            <a:rPr kumimoji="1" lang="ja-JP" altLang="en-US" sz="1400">
              <a:latin typeface="ＭＳ ゴシック" pitchFamily="49" charset="-128"/>
              <a:ea typeface="ＭＳ ゴシック" pitchFamily="49" charset="-128"/>
            </a:rPr>
            <a:t>　充当可能基金額は、平成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年度から令和４年にかけて、財政調整基金の増加や公共公益施設整備に係る基金の増加等により大きく増加した。</a:t>
          </a:r>
        </a:p>
        <a:p>
          <a:r>
            <a:rPr kumimoji="1" lang="ja-JP" altLang="en-US" sz="1400">
              <a:latin typeface="ＭＳ ゴシック" pitchFamily="49" charset="-128"/>
              <a:ea typeface="ＭＳ ゴシック" pitchFamily="49" charset="-128"/>
            </a:rPr>
            <a:t>　令和５年度以降は、老朽化の進む公共施設の改修・更新に伴い地方債残高の増加が見込まれ、比率の上昇が予想されるが、計画的な地方債の発行等により将来負担額の水準の維持に努め、分子の増加を防ぐことにより、将来負担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その他特定目的基金、財政調整基金ともに増加したため、基金全体も増加している。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効率的な財政運営を継続し、財政調整基金の取崩しは年度間の財源の不均衡に対応するために適切な額の取崩しを行う。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公共公益施設整備基金：道路、公園、排水施設、教育施設その他の公共公益施設の整備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みんなで乗り越える新型コロナウイルス感染症対策基金：令和２年度に設置、新型コロナウイルス感染症対策に係る経費を使途としている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ふるさと基金：魅力的なまちづくりの推進に資するため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項目の使途を設けている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特定防衛施設周辺整備基金：池子の森自然公園の管理運営に係る事業及び高齢者センターの設備更新に係る事業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金の増により、基金の残高が増加しているほか、令和２年度に設置したみんなで乗り越える新型コロナウイルス感染症対策基金は減少した。令和４年度は今後の公共施設の老朽化対策のため、公共公益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千円積立を実施したことにより、更に増加した。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寄附金を財源としているものについては、使途を明確にし、寄附者にとってわかりやすいよう努める。国庫補助金等を財源としているものについては、各計画に基づき適切に管理していく。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たに設立したみんなで乗り越える新型コロナウイルス感染症対策基金の積立金の財源として、取崩しを行ったことなどにより取崩額が増加となったが、積立額が取崩額を上回ったことから、残高が増加した。令和３年度は財源調整のための取崩額を積立額が上回ったため、残高が増加した。令和４年度は財源調整の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千円と令和３年度から増加したが、積立額がそれを上回る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1,337,548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今後も安定的な財政運営を行える財政規模を維持するほか、財政調整基金の取崩しは年度間の財源の不均衡に対応するために適切な額の取崩しを行う。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58,959
58,394
17.28
25,320,761
23,325,345
1,982,525
12,983,297
16,408,906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新型コロナウイルスの停滞から回復に向かったことで、個人市民税所得割及び法人市民税法人税割が増加したことが要因で基準財政収入額が増加したが、臨時財政対策債振替相当額が大幅に減少したことで、基準財政需要額が増加したため、財政力指数は、単年度で減少し、３ヵ年平均も減少した。</a:t>
          </a:r>
        </a:p>
        <a:p>
          <a:r>
            <a:rPr kumimoji="1" lang="ja-JP" altLang="en-US" sz="1200">
              <a:latin typeface="ＭＳ Ｐゴシック" panose="020B0600070205080204" pitchFamily="50" charset="-128"/>
              <a:ea typeface="ＭＳ Ｐゴシック" panose="020B0600070205080204" pitchFamily="50" charset="-128"/>
            </a:rPr>
            <a:t>　今後は高齢化による社会保障費の増加、子育て支援や公共施設の老朽化対策等に多くの財源が必要となることが見込まれるため、既存事業も含めた事業実施手法の見 直しや歳入確保を通じ、引き続き安定的な財政運営を努める。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66675</xdr:rowOff>
    </xdr:to>
    <xdr:cxnSp macro="">
      <xdr:nvCxnSpPr>
        <xdr:cNvPr id="72" name="直線コネクタ 71"/>
        <xdr:cNvCxnSpPr/>
      </xdr:nvCxnSpPr>
      <xdr:spPr>
        <a:xfrm>
          <a:off x="3225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国税収入の増加による地方交付税の追加交付があったことで経常一般財源が増加したことにより大きく減少した。令和４年度においても、地方交付税の追加交付があったものの介護保険事業への繰出金等といった経常経費が増加したことより、前年度に比べ大きく増加に転じた。事務事業の見直し、各会計への繰出金の削減等、引き続き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64</xdr:row>
      <xdr:rowOff>103717</xdr:rowOff>
    </xdr:to>
    <xdr:cxnSp macro="">
      <xdr:nvCxnSpPr>
        <xdr:cNvPr id="132" name="直線コネクタ 131"/>
        <xdr:cNvCxnSpPr/>
      </xdr:nvCxnSpPr>
      <xdr:spPr>
        <a:xfrm>
          <a:off x="4114800" y="1044109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64</xdr:row>
      <xdr:rowOff>79587</xdr:rowOff>
    </xdr:to>
    <xdr:cxnSp macro="">
      <xdr:nvCxnSpPr>
        <xdr:cNvPr id="135" name="直線コネクタ 134"/>
        <xdr:cNvCxnSpPr/>
      </xdr:nvCxnSpPr>
      <xdr:spPr>
        <a:xfrm flipV="1">
          <a:off x="3225800" y="1044109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66</xdr:row>
      <xdr:rowOff>50377</xdr:rowOff>
    </xdr:to>
    <xdr:cxnSp macro="">
      <xdr:nvCxnSpPr>
        <xdr:cNvPr id="138" name="直線コネクタ 137"/>
        <xdr:cNvCxnSpPr/>
      </xdr:nvCxnSpPr>
      <xdr:spPr>
        <a:xfrm flipV="1">
          <a:off x="2336800" y="1105238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66</xdr:row>
      <xdr:rowOff>50377</xdr:rowOff>
    </xdr:to>
    <xdr:cxnSp macro="">
      <xdr:nvCxnSpPr>
        <xdr:cNvPr id="141" name="直線コネクタ 140"/>
        <xdr:cNvCxnSpPr/>
      </xdr:nvCxnSpPr>
      <xdr:spPr>
        <a:xfrm>
          <a:off x="1447800" y="10996083"/>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2"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4" name="テキスト ボックス 153"/>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6" name="テキスト ボックス 155"/>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60" name="テキスト ボックス 159"/>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４年度は、電気代等の高騰に伴い需用費が増額となったものの、新型コロナウイルスワクチン接種事業に係る委託料等が大幅に減少したことで、物件費は減少した。一方、人件費は時間外勤務手当の増や会計年度任用職員の報酬改定及び配置人数の増により大きく増加した。結果として、人口１人当たり人件費・物件費等の決算額は増加した。</a:t>
          </a:r>
        </a:p>
        <a:p>
          <a:r>
            <a:rPr kumimoji="1" lang="ja-JP" altLang="en-US" sz="1100">
              <a:latin typeface="ＭＳ Ｐゴシック" panose="020B0600070205080204" pitchFamily="50" charset="-128"/>
              <a:ea typeface="ＭＳ Ｐゴシック" panose="020B0600070205080204" pitchFamily="50" charset="-128"/>
            </a:rPr>
            <a:t>　人口１人当たり決算額が類似団体平均を上回っているのは、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169636</xdr:rowOff>
    </xdr:from>
    <xdr:to>
      <xdr:col>23</xdr:col>
      <xdr:colOff>133350</xdr:colOff>
      <xdr:row>84</xdr:row>
      <xdr:rowOff>38081</xdr:rowOff>
    </xdr:to>
    <xdr:cxnSp macro="">
      <xdr:nvCxnSpPr>
        <xdr:cNvPr id="197" name="直線コネクタ 196"/>
        <xdr:cNvCxnSpPr/>
      </xdr:nvCxnSpPr>
      <xdr:spPr>
        <a:xfrm>
          <a:off x="4114800" y="14399986"/>
          <a:ext cx="8382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30890</xdr:rowOff>
    </xdr:from>
    <xdr:to>
      <xdr:col>19</xdr:col>
      <xdr:colOff>133350</xdr:colOff>
      <xdr:row>83</xdr:row>
      <xdr:rowOff>169636</xdr:rowOff>
    </xdr:to>
    <xdr:cxnSp macro="">
      <xdr:nvCxnSpPr>
        <xdr:cNvPr id="200" name="直線コネクタ 199"/>
        <xdr:cNvCxnSpPr/>
      </xdr:nvCxnSpPr>
      <xdr:spPr>
        <a:xfrm>
          <a:off x="3225800" y="14261240"/>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79702</xdr:rowOff>
    </xdr:from>
    <xdr:to>
      <xdr:col>15</xdr:col>
      <xdr:colOff>82550</xdr:colOff>
      <xdr:row>83</xdr:row>
      <xdr:rowOff>30890</xdr:rowOff>
    </xdr:to>
    <xdr:cxnSp macro="">
      <xdr:nvCxnSpPr>
        <xdr:cNvPr id="203" name="直線コネクタ 202"/>
        <xdr:cNvCxnSpPr/>
      </xdr:nvCxnSpPr>
      <xdr:spPr>
        <a:xfrm>
          <a:off x="2336800" y="14138602"/>
          <a:ext cx="889000" cy="1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38026</xdr:rowOff>
    </xdr:from>
    <xdr:to>
      <xdr:col>11</xdr:col>
      <xdr:colOff>31750</xdr:colOff>
      <xdr:row>82</xdr:row>
      <xdr:rowOff>79702</xdr:rowOff>
    </xdr:to>
    <xdr:cxnSp macro="">
      <xdr:nvCxnSpPr>
        <xdr:cNvPr id="206" name="直線コネクタ 205"/>
        <xdr:cNvCxnSpPr/>
      </xdr:nvCxnSpPr>
      <xdr:spPr>
        <a:xfrm>
          <a:off x="1447800" y="14096926"/>
          <a:ext cx="889000" cy="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158731</xdr:rowOff>
    </xdr:from>
    <xdr:to>
      <xdr:col>23</xdr:col>
      <xdr:colOff>184150</xdr:colOff>
      <xdr:row>84</xdr:row>
      <xdr:rowOff>88881</xdr:rowOff>
    </xdr:to>
    <xdr:sp macro="" textlink="">
      <xdr:nvSpPr>
        <xdr:cNvPr id="216" name="楕円 215"/>
        <xdr:cNvSpPr/>
      </xdr:nvSpPr>
      <xdr:spPr>
        <a:xfrm>
          <a:off x="4902200" y="143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130808</xdr:rowOff>
    </xdr:from>
    <xdr:ext cx="762000" cy="259045"/>
    <xdr:sp macro="" textlink="">
      <xdr:nvSpPr>
        <xdr:cNvPr id="217" name="人件費・物件費等の状況該当値テキスト"/>
        <xdr:cNvSpPr txBox="1"/>
      </xdr:nvSpPr>
      <xdr:spPr>
        <a:xfrm>
          <a:off x="5041900" y="1436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118836</xdr:rowOff>
    </xdr:from>
    <xdr:to>
      <xdr:col>19</xdr:col>
      <xdr:colOff>184150</xdr:colOff>
      <xdr:row>84</xdr:row>
      <xdr:rowOff>48986</xdr:rowOff>
    </xdr:to>
    <xdr:sp macro="" textlink="">
      <xdr:nvSpPr>
        <xdr:cNvPr id="218" name="楕円 217"/>
        <xdr:cNvSpPr/>
      </xdr:nvSpPr>
      <xdr:spPr>
        <a:xfrm>
          <a:off x="4064000" y="143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33763</xdr:rowOff>
    </xdr:from>
    <xdr:ext cx="736600" cy="259045"/>
    <xdr:sp macro="" textlink="">
      <xdr:nvSpPr>
        <xdr:cNvPr id="219" name="テキスト ボックス 218"/>
        <xdr:cNvSpPr txBox="1"/>
      </xdr:nvSpPr>
      <xdr:spPr>
        <a:xfrm>
          <a:off x="3733800" y="1443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151540</xdr:rowOff>
    </xdr:from>
    <xdr:to>
      <xdr:col>15</xdr:col>
      <xdr:colOff>133350</xdr:colOff>
      <xdr:row>83</xdr:row>
      <xdr:rowOff>81690</xdr:rowOff>
    </xdr:to>
    <xdr:sp macro="" textlink="">
      <xdr:nvSpPr>
        <xdr:cNvPr id="220" name="楕円 219"/>
        <xdr:cNvSpPr/>
      </xdr:nvSpPr>
      <xdr:spPr>
        <a:xfrm>
          <a:off x="3175000" y="142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66467</xdr:rowOff>
    </xdr:from>
    <xdr:ext cx="762000" cy="259045"/>
    <xdr:sp macro="" textlink="">
      <xdr:nvSpPr>
        <xdr:cNvPr id="221" name="テキスト ボックス 220"/>
        <xdr:cNvSpPr txBox="1"/>
      </xdr:nvSpPr>
      <xdr:spPr>
        <a:xfrm>
          <a:off x="2844800" y="142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28902</xdr:rowOff>
    </xdr:from>
    <xdr:to>
      <xdr:col>11</xdr:col>
      <xdr:colOff>82550</xdr:colOff>
      <xdr:row>82</xdr:row>
      <xdr:rowOff>130502</xdr:rowOff>
    </xdr:to>
    <xdr:sp macro="" textlink="">
      <xdr:nvSpPr>
        <xdr:cNvPr id="222" name="楕円 221"/>
        <xdr:cNvSpPr/>
      </xdr:nvSpPr>
      <xdr:spPr>
        <a:xfrm>
          <a:off x="2286000" y="140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115279</xdr:rowOff>
    </xdr:from>
    <xdr:ext cx="762000" cy="259045"/>
    <xdr:sp macro="" textlink="">
      <xdr:nvSpPr>
        <xdr:cNvPr id="223" name="テキスト ボックス 222"/>
        <xdr:cNvSpPr txBox="1"/>
      </xdr:nvSpPr>
      <xdr:spPr>
        <a:xfrm>
          <a:off x="1955800" y="1417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158676</xdr:rowOff>
    </xdr:from>
    <xdr:to>
      <xdr:col>7</xdr:col>
      <xdr:colOff>31750</xdr:colOff>
      <xdr:row>82</xdr:row>
      <xdr:rowOff>88826</xdr:rowOff>
    </xdr:to>
    <xdr:sp macro="" textlink="">
      <xdr:nvSpPr>
        <xdr:cNvPr id="224" name="楕円 223"/>
        <xdr:cNvSpPr/>
      </xdr:nvSpPr>
      <xdr:spPr>
        <a:xfrm>
          <a:off x="1397000" y="140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73603</xdr:rowOff>
    </xdr:from>
    <xdr:ext cx="762000" cy="259045"/>
    <xdr:sp macro="" textlink="">
      <xdr:nvSpPr>
        <xdr:cNvPr id="225" name="テキスト ボックス 224"/>
        <xdr:cNvSpPr txBox="1"/>
      </xdr:nvSpPr>
      <xdr:spPr>
        <a:xfrm>
          <a:off x="1066800" y="141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職員構成の変動により、５年連続で１００を下回った。今後も近隣他市の状況等を勘案しながら、給与の適正化に努めていく。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15421</xdr:rowOff>
    </xdr:to>
    <xdr:cxnSp macro="">
      <xdr:nvCxnSpPr>
        <xdr:cNvPr id="261" name="直線コネクタ 260"/>
        <xdr:cNvCxnSpPr/>
      </xdr:nvCxnSpPr>
      <xdr:spPr>
        <a:xfrm>
          <a:off x="16179800" y="146911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87</xdr:row>
      <xdr:rowOff>136979</xdr:rowOff>
    </xdr:to>
    <xdr:cxnSp macro="">
      <xdr:nvCxnSpPr>
        <xdr:cNvPr id="264" name="直線コネクタ 263"/>
        <xdr:cNvCxnSpPr/>
      </xdr:nvCxnSpPr>
      <xdr:spPr>
        <a:xfrm flipV="1">
          <a:off x="15290800" y="1469117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136979</xdr:rowOff>
    </xdr:to>
    <xdr:cxnSp macro="">
      <xdr:nvCxnSpPr>
        <xdr:cNvPr id="267" name="直線コネクタ 266"/>
        <xdr:cNvCxnSpPr/>
      </xdr:nvCxnSpPr>
      <xdr:spPr>
        <a:xfrm>
          <a:off x="14401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70" name="直線コネクタ 269"/>
        <xdr:cNvCxnSpPr/>
      </xdr:nvCxnSpPr>
      <xdr:spPr>
        <a:xfrm flipV="1">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81"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4" name="楕円 283"/>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5" name="テキスト ボックス 284"/>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7" name="テキスト ボックス 286"/>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ごみ収集・処理、消防、その他施設運営等を直営、単独で行ってきたことによるものであるが、民間委託推進、デジタル化による業務の効率化等により、適正な職員数の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169651</xdr:rowOff>
    </xdr:to>
    <xdr:cxnSp macro="">
      <xdr:nvCxnSpPr>
        <xdr:cNvPr id="324" name="直線コネクタ 323"/>
        <xdr:cNvCxnSpPr/>
      </xdr:nvCxnSpPr>
      <xdr:spPr>
        <a:xfrm>
          <a:off x="16179800" y="10577830"/>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119380</xdr:rowOff>
    </xdr:to>
    <xdr:cxnSp macro="">
      <xdr:nvCxnSpPr>
        <xdr:cNvPr id="327" name="直線コネクタ 326"/>
        <xdr:cNvCxnSpPr/>
      </xdr:nvCxnSpPr>
      <xdr:spPr>
        <a:xfrm>
          <a:off x="15290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115358</xdr:rowOff>
    </xdr:to>
    <xdr:cxnSp macro="">
      <xdr:nvCxnSpPr>
        <xdr:cNvPr id="330" name="直線コネクタ 329"/>
        <xdr:cNvCxnSpPr/>
      </xdr:nvCxnSpPr>
      <xdr:spPr>
        <a:xfrm>
          <a:off x="14401800" y="1055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109326</xdr:rowOff>
    </xdr:to>
    <xdr:cxnSp macro="">
      <xdr:nvCxnSpPr>
        <xdr:cNvPr id="333" name="直線コネクタ 332"/>
        <xdr:cNvCxnSpPr/>
      </xdr:nvCxnSpPr>
      <xdr:spPr>
        <a:xfrm flipV="1">
          <a:off x="13512800" y="105537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43" name="楕円 342"/>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90928</xdr:rowOff>
    </xdr:from>
    <xdr:ext cx="762000" cy="259045"/>
    <xdr:sp macro="" textlink="">
      <xdr:nvSpPr>
        <xdr:cNvPr id="344" name="定員管理の状況該当値テキスト"/>
        <xdr:cNvSpPr txBox="1"/>
      </xdr:nvSpPr>
      <xdr:spPr>
        <a:xfrm>
          <a:off x="17106900" y="105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5" name="楕円 344"/>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6" name="テキスト ボックス 345"/>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7" name="楕円 346"/>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8" name="テキスト ボックス 347"/>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9" name="楕円 348"/>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50" name="テキスト ボックス 349"/>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51" name="楕円 350"/>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144903</xdr:rowOff>
    </xdr:from>
    <xdr:ext cx="762000" cy="259045"/>
    <xdr:sp macro="" textlink="">
      <xdr:nvSpPr>
        <xdr:cNvPr id="352" name="テキスト ボックス 351"/>
        <xdr:cNvSpPr txBox="1"/>
      </xdr:nvSpPr>
      <xdr:spPr>
        <a:xfrm>
          <a:off x="13131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年度で償還額の大きい市債の償還が終了したことにより、元利償還金が減少したことで、算定に用いる分子は減少した。また、標準税収入額等は増加したものの、普通交付税と臨時財政対策債の合計額が令和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年度と比べ減少したこで、算定に用いる分母は減少した。</a:t>
          </a:r>
        </a:p>
        <a:p>
          <a:r>
            <a:rPr kumimoji="1" lang="ja-JP" altLang="en-US" sz="1200">
              <a:latin typeface="ＭＳ Ｐゴシック" panose="020B0600070205080204" pitchFamily="50" charset="-128"/>
              <a:ea typeface="ＭＳ Ｐゴシック" panose="020B0600070205080204" pitchFamily="50" charset="-128"/>
            </a:rPr>
            <a:t>　分子分母ともに減少となったが、分母の減少割合が分子よりも大きかったため、</a:t>
          </a:r>
        </a:p>
        <a:p>
          <a:r>
            <a:rPr kumimoji="1" lang="ja-JP" altLang="en-US" sz="1200">
              <a:latin typeface="ＭＳ Ｐゴシック" panose="020B0600070205080204" pitchFamily="50" charset="-128"/>
              <a:ea typeface="ＭＳ Ｐゴシック" panose="020B0600070205080204" pitchFamily="50" charset="-128"/>
            </a:rPr>
            <a:t>単年度では約</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引き続き償還額と起債額のバランスを考慮しながら計画的な運用に努める。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84244</xdr:rowOff>
    </xdr:to>
    <xdr:cxnSp macro="">
      <xdr:nvCxnSpPr>
        <xdr:cNvPr id="385" name="直線コネクタ 384"/>
        <xdr:cNvCxnSpPr/>
      </xdr:nvCxnSpPr>
      <xdr:spPr>
        <a:xfrm>
          <a:off x="16179800" y="70895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60113</xdr:rowOff>
    </xdr:to>
    <xdr:cxnSp macro="">
      <xdr:nvCxnSpPr>
        <xdr:cNvPr id="388" name="直線コネクタ 387"/>
        <xdr:cNvCxnSpPr/>
      </xdr:nvCxnSpPr>
      <xdr:spPr>
        <a:xfrm>
          <a:off x="15290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91" name="直線コネクタ 390"/>
        <xdr:cNvCxnSpPr/>
      </xdr:nvCxnSpPr>
      <xdr:spPr>
        <a:xfrm>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4" name="直線コネクタ 393"/>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4" name="楕円 403"/>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5"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6" name="楕円 405"/>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7" name="テキスト ボックス 40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9" name="テキスト ボックス 408"/>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1" name="テキスト ボックス 410"/>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3" name="テキスト ボックス 41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金償還額よりも地方債の借入額が少なく、地方債現在高が減少したことや、財政調整基金及び公共公益施設整備基金等の残高増加により充当可能基金が増加したことなどが起因し、充当可能な財源額が将来負担額を上回ったため、「－（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今後は老朽化の進む公共施設の改修・更新による地方債残高の増加によって比率の上昇が見込まれるため、これらの指標や他の財政指標の動向に留意し、健全な財政運営の維持に努める必要がある。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127212</xdr:rowOff>
    </xdr:from>
    <xdr:to>
      <xdr:col>77</xdr:col>
      <xdr:colOff>44450</xdr:colOff>
      <xdr:row>16</xdr:row>
      <xdr:rowOff>37677</xdr:rowOff>
    </xdr:to>
    <xdr:cxnSp macro="">
      <xdr:nvCxnSpPr>
        <xdr:cNvPr id="447" name="直線コネクタ 446"/>
        <xdr:cNvCxnSpPr/>
      </xdr:nvCxnSpPr>
      <xdr:spPr>
        <a:xfrm flipV="1">
          <a:off x="15290800" y="2527512"/>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37677</xdr:rowOff>
    </xdr:from>
    <xdr:to>
      <xdr:col>72</xdr:col>
      <xdr:colOff>203200</xdr:colOff>
      <xdr:row>16</xdr:row>
      <xdr:rowOff>167710</xdr:rowOff>
    </xdr:to>
    <xdr:cxnSp macro="">
      <xdr:nvCxnSpPr>
        <xdr:cNvPr id="450" name="直線コネクタ 449"/>
        <xdr:cNvCxnSpPr/>
      </xdr:nvCxnSpPr>
      <xdr:spPr>
        <a:xfrm flipV="1">
          <a:off x="14401800" y="2780877"/>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167710</xdr:rowOff>
    </xdr:from>
    <xdr:to>
      <xdr:col>68</xdr:col>
      <xdr:colOff>152400</xdr:colOff>
      <xdr:row>18</xdr:row>
      <xdr:rowOff>3104</xdr:rowOff>
    </xdr:to>
    <xdr:cxnSp macro="">
      <xdr:nvCxnSpPr>
        <xdr:cNvPr id="453" name="直線コネクタ 452"/>
        <xdr:cNvCxnSpPr/>
      </xdr:nvCxnSpPr>
      <xdr:spPr>
        <a:xfrm flipV="1">
          <a:off x="13512800" y="2910910"/>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6" name="フローチャート: 判断 455"/>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7" name="テキスト ボックス 456"/>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8" name="フローチャート: 判断 457"/>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9" name="テキスト ボックス 458"/>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76412</xdr:rowOff>
    </xdr:from>
    <xdr:to>
      <xdr:col>77</xdr:col>
      <xdr:colOff>95250</xdr:colOff>
      <xdr:row>15</xdr:row>
      <xdr:rowOff>6562</xdr:rowOff>
    </xdr:to>
    <xdr:sp macro="" textlink="">
      <xdr:nvSpPr>
        <xdr:cNvPr id="465" name="楕円 464"/>
        <xdr:cNvSpPr/>
      </xdr:nvSpPr>
      <xdr:spPr>
        <a:xfrm>
          <a:off x="16129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162789</xdr:rowOff>
    </xdr:from>
    <xdr:ext cx="736600" cy="259045"/>
    <xdr:sp macro="" textlink="">
      <xdr:nvSpPr>
        <xdr:cNvPr id="466" name="テキスト ボックス 465"/>
        <xdr:cNvSpPr txBox="1"/>
      </xdr:nvSpPr>
      <xdr:spPr>
        <a:xfrm>
          <a:off x="15798800" y="2563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7" name="楕円 466"/>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8" name="テキスト ボックス 467"/>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116910</xdr:rowOff>
    </xdr:from>
    <xdr:to>
      <xdr:col>68</xdr:col>
      <xdr:colOff>203200</xdr:colOff>
      <xdr:row>17</xdr:row>
      <xdr:rowOff>47060</xdr:rowOff>
    </xdr:to>
    <xdr:sp macro="" textlink="">
      <xdr:nvSpPr>
        <xdr:cNvPr id="469" name="楕円 468"/>
        <xdr:cNvSpPr/>
      </xdr:nvSpPr>
      <xdr:spPr>
        <a:xfrm>
          <a:off x="14351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31837</xdr:rowOff>
    </xdr:from>
    <xdr:ext cx="762000" cy="259045"/>
    <xdr:sp macro="" textlink="">
      <xdr:nvSpPr>
        <xdr:cNvPr id="470" name="テキスト ボックス 469"/>
        <xdr:cNvSpPr txBox="1"/>
      </xdr:nvSpPr>
      <xdr:spPr>
        <a:xfrm>
          <a:off x="14020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123754</xdr:rowOff>
    </xdr:from>
    <xdr:to>
      <xdr:col>64</xdr:col>
      <xdr:colOff>152400</xdr:colOff>
      <xdr:row>18</xdr:row>
      <xdr:rowOff>53904</xdr:rowOff>
    </xdr:to>
    <xdr:sp macro="" textlink="">
      <xdr:nvSpPr>
        <xdr:cNvPr id="471" name="楕円 470"/>
        <xdr:cNvSpPr/>
      </xdr:nvSpPr>
      <xdr:spPr>
        <a:xfrm>
          <a:off x="13462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38681</xdr:rowOff>
    </xdr:from>
    <xdr:ext cx="762000" cy="259045"/>
    <xdr:sp macro="" textlink="">
      <xdr:nvSpPr>
        <xdr:cNvPr id="472" name="テキスト ボックス 471"/>
        <xdr:cNvSpPr txBox="1"/>
      </xdr:nvSpPr>
      <xdr:spPr>
        <a:xfrm>
          <a:off x="13131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58,959
58,394
17.28
25,320,761
23,325,345
1,982,525
12,983,297
16,408,906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手当の支給率が他団体に比べ高く設定されていること、ごみ収集・処理、消防等を直営単独で行ってきたことが人件費の占める割合が高い要因である。ただし、技能労務職員の退職不補充、民間委託の推進により人件費の比率は下降傾向にあったが、令和４年度は退職者数の増や、市長、副市長、教育長の任期満了に伴い退職金が増加し、人件費の比率が上が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41</xdr:row>
      <xdr:rowOff>8890</xdr:rowOff>
    </xdr:to>
    <xdr:cxnSp macro="">
      <xdr:nvCxnSpPr>
        <xdr:cNvPr id="66" name="直線コネクタ 65"/>
        <xdr:cNvCxnSpPr/>
      </xdr:nvCxnSpPr>
      <xdr:spPr>
        <a:xfrm>
          <a:off x="3987800" y="6855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119380</xdr:rowOff>
    </xdr:to>
    <xdr:cxnSp macro="">
      <xdr:nvCxnSpPr>
        <xdr:cNvPr id="69" name="直線コネクタ 68"/>
        <xdr:cNvCxnSpPr/>
      </xdr:nvCxnSpPr>
      <xdr:spPr>
        <a:xfrm flipV="1">
          <a:off x="3098800" y="6855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119380</xdr:rowOff>
    </xdr:from>
    <xdr:to>
      <xdr:col>15</xdr:col>
      <xdr:colOff>98425</xdr:colOff>
      <xdr:row>41</xdr:row>
      <xdr:rowOff>161290</xdr:rowOff>
    </xdr:to>
    <xdr:cxnSp macro="">
      <xdr:nvCxnSpPr>
        <xdr:cNvPr id="72" name="直線コネクタ 71"/>
        <xdr:cNvCxnSpPr/>
      </xdr:nvCxnSpPr>
      <xdr:spPr>
        <a:xfrm flipV="1">
          <a:off x="2209800" y="6977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161290</xdr:rowOff>
    </xdr:to>
    <xdr:cxnSp macro="">
      <xdr:nvCxnSpPr>
        <xdr:cNvPr id="75" name="直線コネクタ 74"/>
        <xdr:cNvCxnSpPr/>
      </xdr:nvCxnSpPr>
      <xdr:spPr>
        <a:xfrm>
          <a:off x="1320800" y="7038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101617</xdr:rowOff>
    </xdr:from>
    <xdr:ext cx="762000" cy="259045"/>
    <xdr:sp macro="" textlink="">
      <xdr:nvSpPr>
        <xdr:cNvPr id="86" name="人件費該当値テキスト"/>
        <xdr:cNvSpPr txBox="1"/>
      </xdr:nvSpPr>
      <xdr:spPr>
        <a:xfrm>
          <a:off x="49149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110490</xdr:rowOff>
    </xdr:from>
    <xdr:to>
      <xdr:col>11</xdr:col>
      <xdr:colOff>60325</xdr:colOff>
      <xdr:row>42</xdr:row>
      <xdr:rowOff>40640</xdr:rowOff>
    </xdr:to>
    <xdr:sp macro="" textlink="">
      <xdr:nvSpPr>
        <xdr:cNvPr id="91" name="楕円 90"/>
        <xdr:cNvSpPr/>
      </xdr:nvSpPr>
      <xdr:spPr>
        <a:xfrm>
          <a:off x="2159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25417</xdr:rowOff>
    </xdr:from>
    <xdr:ext cx="762000" cy="259045"/>
    <xdr:sp macro="" textlink="">
      <xdr:nvSpPr>
        <xdr:cNvPr id="92" name="テキスト ボックス 91"/>
        <xdr:cNvSpPr txBox="1"/>
      </xdr:nvSpPr>
      <xdr:spPr>
        <a:xfrm>
          <a:off x="1828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令和３年度は小学校給食及び保育園給食の調理を委託したこと等により物件費は増加したが、経常一般財源にあたる普通交付税の増加により、比率は減少した。</a:t>
          </a:r>
        </a:p>
        <a:p>
          <a:r>
            <a:rPr kumimoji="1" lang="ja-JP" altLang="en-US" sz="1300">
              <a:latin typeface="ＭＳ Ｐゴシック" panose="020B0600070205080204" pitchFamily="50" charset="-128"/>
              <a:ea typeface="ＭＳ Ｐゴシック" panose="020B0600070205080204" pitchFamily="50" charset="-128"/>
            </a:rPr>
            <a:t>　令和４年度は、エネルギー価格の高騰により、公共施設等の光熱水費が大幅に増加したため、比率は上昇した。　今後も直営で行っていた業務の委託化を進めているため上昇傾向となる可能性があるが、コスト削減に取り組んでいく。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106426</xdr:rowOff>
    </xdr:to>
    <xdr:cxnSp macro="">
      <xdr:nvCxnSpPr>
        <xdr:cNvPr id="125" name="直線コネクタ 124"/>
        <xdr:cNvCxnSpPr/>
      </xdr:nvCxnSpPr>
      <xdr:spPr>
        <a:xfrm>
          <a:off x="15671800" y="28381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5842</xdr:rowOff>
    </xdr:to>
    <xdr:cxnSp macro="">
      <xdr:nvCxnSpPr>
        <xdr:cNvPr id="128" name="直線コネクタ 127"/>
        <xdr:cNvCxnSpPr/>
      </xdr:nvCxnSpPr>
      <xdr:spPr>
        <a:xfrm flipV="1">
          <a:off x="14782800" y="2838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5842</xdr:rowOff>
    </xdr:to>
    <xdr:cxnSp macro="">
      <xdr:nvCxnSpPr>
        <xdr:cNvPr id="131" name="直線コネクタ 130"/>
        <xdr:cNvCxnSpPr/>
      </xdr:nvCxnSpPr>
      <xdr:spPr>
        <a:xfrm>
          <a:off x="13893800" y="2893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149860</xdr:rowOff>
    </xdr:to>
    <xdr:cxnSp macro="">
      <xdr:nvCxnSpPr>
        <xdr:cNvPr id="134" name="直線コネクタ 133"/>
        <xdr:cNvCxnSpPr/>
      </xdr:nvCxnSpPr>
      <xdr:spPr>
        <a:xfrm>
          <a:off x="13004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2" name="楕円 151"/>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53" name="テキスト ボックス 152"/>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令和元年度以降比率は減少の傾向にあったが、令和４年度は障害者自立支援給付等支給事業費や児童福祉法給付等支給事業費の増加により、前年度に比べて上昇した。</a:t>
          </a:r>
        </a:p>
        <a:p>
          <a:r>
            <a:rPr kumimoji="1" lang="ja-JP" altLang="en-US" sz="1300">
              <a:latin typeface="ＭＳ Ｐゴシック" panose="020B0600070205080204" pitchFamily="50" charset="-128"/>
              <a:ea typeface="ＭＳ Ｐゴシック" panose="020B0600070205080204" pitchFamily="50" charset="-128"/>
            </a:rPr>
            <a:t>　本市は、類似団体を下回って推移しているが、高齢化率が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％を超えていることからさらに上昇していくことが考えられる。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8890</xdr:rowOff>
    </xdr:to>
    <xdr:cxnSp macro="">
      <xdr:nvCxnSpPr>
        <xdr:cNvPr id="186" name="直線コネクタ 185"/>
        <xdr:cNvCxnSpPr/>
      </xdr:nvCxnSpPr>
      <xdr:spPr>
        <a:xfrm>
          <a:off x="3987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92710</xdr:rowOff>
    </xdr:to>
    <xdr:cxnSp macro="">
      <xdr:nvCxnSpPr>
        <xdr:cNvPr id="189" name="直線コネクタ 188"/>
        <xdr:cNvCxnSpPr/>
      </xdr:nvCxnSpPr>
      <xdr:spPr>
        <a:xfrm flipV="1">
          <a:off x="3098800" y="940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100330</xdr:rowOff>
    </xdr:to>
    <xdr:cxnSp macro="">
      <xdr:nvCxnSpPr>
        <xdr:cNvPr id="192" name="直線コネクタ 191"/>
        <xdr:cNvCxnSpPr/>
      </xdr:nvCxnSpPr>
      <xdr:spPr>
        <a:xfrm flipV="1">
          <a:off x="2209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55</xdr:row>
      <xdr:rowOff>100330</xdr:rowOff>
    </xdr:to>
    <xdr:cxnSp macro="">
      <xdr:nvCxnSpPr>
        <xdr:cNvPr id="195" name="直線コネクタ 194"/>
        <xdr:cNvCxnSpPr/>
      </xdr:nvCxnSpPr>
      <xdr:spPr>
        <a:xfrm>
          <a:off x="1320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5" name="楕円 204"/>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6"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161307</xdr:rowOff>
    </xdr:from>
    <xdr:ext cx="762000" cy="259045"/>
    <xdr:sp macro="" textlink="">
      <xdr:nvSpPr>
        <xdr:cNvPr id="212" name="テキスト ボックス 211"/>
        <xdr:cNvSpPr txBox="1"/>
      </xdr:nvSpPr>
      <xdr:spPr>
        <a:xfrm>
          <a:off x="1828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3" name="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4" name="テキスト ボックス 213"/>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主の要因は繰出金であるが、令和３年度は介護保険事業特別会計繰出金において、令和３年度が第８期高齢者保健福祉計画の初年度であったため計画値の見直しを実施し、令和２年度分の介護給付費の清算をしたことで介護給付費繰出金が大きく減少し比率が減少した。令和４年度は、介護保険事業特別会計繰出金の額が例年と同額程度に戻ったことにより、増加し、比率が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58</xdr:row>
      <xdr:rowOff>76200</xdr:rowOff>
    </xdr:to>
    <xdr:cxnSp macro="">
      <xdr:nvCxnSpPr>
        <xdr:cNvPr id="247" name="直線コネクタ 246"/>
        <xdr:cNvCxnSpPr/>
      </xdr:nvCxnSpPr>
      <xdr:spPr>
        <a:xfrm>
          <a:off x="15671800" y="9677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58</xdr:row>
      <xdr:rowOff>50800</xdr:rowOff>
    </xdr:to>
    <xdr:cxnSp macro="">
      <xdr:nvCxnSpPr>
        <xdr:cNvPr id="250" name="直線コネクタ 249"/>
        <xdr:cNvCxnSpPr/>
      </xdr:nvCxnSpPr>
      <xdr:spPr>
        <a:xfrm flipV="1">
          <a:off x="14782800" y="96774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133350</xdr:rowOff>
    </xdr:to>
    <xdr:cxnSp macro="">
      <xdr:nvCxnSpPr>
        <xdr:cNvPr id="253" name="直線コネクタ 252"/>
        <xdr:cNvCxnSpPr/>
      </xdr:nvCxnSpPr>
      <xdr:spPr>
        <a:xfrm flipV="1">
          <a:off x="13893800" y="9994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133350</xdr:rowOff>
    </xdr:from>
    <xdr:to>
      <xdr:col>69</xdr:col>
      <xdr:colOff>92075</xdr:colOff>
      <xdr:row>60</xdr:row>
      <xdr:rowOff>12700</xdr:rowOff>
    </xdr:to>
    <xdr:cxnSp macro="">
      <xdr:nvCxnSpPr>
        <xdr:cNvPr id="256" name="直線コネクタ 255"/>
        <xdr:cNvCxnSpPr/>
      </xdr:nvCxnSpPr>
      <xdr:spPr>
        <a:xfrm flipV="1">
          <a:off x="13004800" y="1024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66" name="楕円 265"/>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67" name="その他該当値テキスト"/>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69" name="テキスト ボックス 268"/>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2" name="楕円 271"/>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3" name="テキスト ボックス 272"/>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4" name="楕円 273"/>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5" name="テキスト ボックス 274"/>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直営・単独事業が多く、一部事務組合負担金等の割合が極端に低いため、類似団体平均を大きく下回っている。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令和元年度は下水道事業が法適用企業に移行し、下水道事業会計繰出金が補助費に計上されたことで比率が上昇し、令和２年度も下水道事業会計繰出金が増加したことで上昇した。令和３年度は新たな大規模整備がなくなったことで下水道事業会計繰出金が減少したほか、経常一般財源にあたる普通交付税が増加したことで下降に転じ、令和４年度も横ばい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104140</xdr:rowOff>
    </xdr:to>
    <xdr:cxnSp macro="">
      <xdr:nvCxnSpPr>
        <xdr:cNvPr id="305" name="直線コネクタ 304"/>
        <xdr:cNvCxnSpPr/>
      </xdr:nvCxnSpPr>
      <xdr:spPr>
        <a:xfrm>
          <a:off x="15671800" y="5928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127000</xdr:rowOff>
    </xdr:to>
    <xdr:cxnSp macro="">
      <xdr:nvCxnSpPr>
        <xdr:cNvPr id="308" name="直線コネクタ 307"/>
        <xdr:cNvCxnSpPr/>
      </xdr:nvCxnSpPr>
      <xdr:spPr>
        <a:xfrm flipV="1">
          <a:off x="14782800" y="5928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127000</xdr:rowOff>
    </xdr:to>
    <xdr:cxnSp macro="">
      <xdr:nvCxnSpPr>
        <xdr:cNvPr id="311" name="直線コネクタ 310"/>
        <xdr:cNvCxnSpPr/>
      </xdr:nvCxnSpPr>
      <xdr:spPr>
        <a:xfrm>
          <a:off x="13893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104140</xdr:rowOff>
    </xdr:to>
    <xdr:cxnSp macro="">
      <xdr:nvCxnSpPr>
        <xdr:cNvPr id="314" name="直線コネクタ 313"/>
        <xdr:cNvCxnSpPr/>
      </xdr:nvCxnSpPr>
      <xdr:spPr>
        <a:xfrm>
          <a:off x="13004800" y="5846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4" name="楕円 323"/>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5"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6" name="楕円 325"/>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7" name="テキスト ボックス 326"/>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8" name="楕円 327"/>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9" name="テキスト ボックス 328"/>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0" name="楕円 329"/>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1" name="テキスト ボックス 330"/>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2" name="楕円 331"/>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3" name="テキスト ボックス 332"/>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年度借入の減税補てん債や平成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年度借入の退職手当債の償還が令和３年度で終了したことにより公債費は減少したが、経常一般財源等歳入合計の減少により比率は上昇した。</a:t>
          </a:r>
        </a:p>
        <a:p>
          <a:r>
            <a:rPr kumimoji="1" lang="ja-JP" altLang="en-US" sz="1300">
              <a:latin typeface="ＭＳ Ｐゴシック" panose="020B0600070205080204" pitchFamily="50" charset="-128"/>
              <a:ea typeface="ＭＳ Ｐゴシック" panose="020B0600070205080204" pitchFamily="50" charset="-128"/>
            </a:rPr>
            <a:t>　公共施設の老朽化対策による市債発行額の増加などにより、元利償還金等の増加が見込まれるが、償還と借入のバランスに留意し比率が減少するよう努めていく。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60706</xdr:rowOff>
    </xdr:to>
    <xdr:cxnSp macro="">
      <xdr:nvCxnSpPr>
        <xdr:cNvPr id="363" name="直線コネクタ 362"/>
        <xdr:cNvCxnSpPr/>
      </xdr:nvCxnSpPr>
      <xdr:spPr>
        <a:xfrm>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66" name="直線コネクタ 365"/>
        <xdr:cNvCxnSpPr/>
      </xdr:nvCxnSpPr>
      <xdr:spPr>
        <a:xfrm flipV="1">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69850</xdr:rowOff>
    </xdr:to>
    <xdr:cxnSp macro="">
      <xdr:nvCxnSpPr>
        <xdr:cNvPr id="369" name="直線コネクタ 368"/>
        <xdr:cNvCxnSpPr/>
      </xdr:nvCxnSpPr>
      <xdr:spPr>
        <a:xfrm>
          <a:off x="2209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60706</xdr:rowOff>
    </xdr:to>
    <xdr:cxnSp macro="">
      <xdr:nvCxnSpPr>
        <xdr:cNvPr id="372" name="直線コネクタ 371"/>
        <xdr:cNvCxnSpPr/>
      </xdr:nvCxnSpPr>
      <xdr:spPr>
        <a:xfrm>
          <a:off x="1320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2" name="楕円 381"/>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3"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4" name="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5" name="テキスト ボックス 38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6" name="楕円 38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7" name="テキスト ボックス 38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88" name="楕円 387"/>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9" name="テキスト ボックス 388"/>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0" name="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地方消費税交付金、地方交付税といった経常一般財源が増加したが、退職者の増加による退職手当の増加や介護保険事業特別会計への繰出金の増加、電気代等の高騰により経常経費が増加したため比率が上昇した。</a:t>
          </a:r>
        </a:p>
        <a:p>
          <a:r>
            <a:rPr kumimoji="1" lang="ja-JP" altLang="en-US" sz="1200">
              <a:latin typeface="ＭＳ Ｐゴシック" panose="020B0600070205080204" pitchFamily="50" charset="-128"/>
              <a:ea typeface="ＭＳ Ｐゴシック" panose="020B0600070205080204" pitchFamily="50" charset="-128"/>
            </a:rPr>
            <a:t>　今後については少子高齢化の進展により人口や収入が減少する一方で、扶助費等の経常的な支出がさらに増加していくことが予想されるため、事務事業の見直しや効率化に努めていく必要がある。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75565</xdr:rowOff>
    </xdr:from>
    <xdr:to>
      <xdr:col>82</xdr:col>
      <xdr:colOff>107950</xdr:colOff>
      <xdr:row>76</xdr:row>
      <xdr:rowOff>167005</xdr:rowOff>
    </xdr:to>
    <xdr:cxnSp macro="">
      <xdr:nvCxnSpPr>
        <xdr:cNvPr id="420" name="直線コネクタ 419"/>
        <xdr:cNvCxnSpPr/>
      </xdr:nvCxnSpPr>
      <xdr:spPr>
        <a:xfrm>
          <a:off x="15671800" y="12762865"/>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75565</xdr:rowOff>
    </xdr:from>
    <xdr:to>
      <xdr:col>78</xdr:col>
      <xdr:colOff>69850</xdr:colOff>
      <xdr:row>76</xdr:row>
      <xdr:rowOff>138430</xdr:rowOff>
    </xdr:to>
    <xdr:cxnSp macro="">
      <xdr:nvCxnSpPr>
        <xdr:cNvPr id="423" name="直線コネクタ 422"/>
        <xdr:cNvCxnSpPr/>
      </xdr:nvCxnSpPr>
      <xdr:spPr>
        <a:xfrm flipV="1">
          <a:off x="14782800" y="1276286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78</xdr:row>
      <xdr:rowOff>29845</xdr:rowOff>
    </xdr:to>
    <xdr:cxnSp macro="">
      <xdr:nvCxnSpPr>
        <xdr:cNvPr id="426" name="直線コネクタ 425"/>
        <xdr:cNvCxnSpPr/>
      </xdr:nvCxnSpPr>
      <xdr:spPr>
        <a:xfrm flipV="1">
          <a:off x="13893800" y="1316863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121286</xdr:rowOff>
    </xdr:from>
    <xdr:to>
      <xdr:col>69</xdr:col>
      <xdr:colOff>92075</xdr:colOff>
      <xdr:row>78</xdr:row>
      <xdr:rowOff>29845</xdr:rowOff>
    </xdr:to>
    <xdr:cxnSp macro="">
      <xdr:nvCxnSpPr>
        <xdr:cNvPr id="429" name="直線コネクタ 428"/>
        <xdr:cNvCxnSpPr/>
      </xdr:nvCxnSpPr>
      <xdr:spPr>
        <a:xfrm>
          <a:off x="13004800" y="1315148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9" name="楕円 438"/>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88282</xdr:rowOff>
    </xdr:from>
    <xdr:ext cx="762000" cy="259045"/>
    <xdr:sp macro="" textlink="">
      <xdr:nvSpPr>
        <xdr:cNvPr id="440" name="公債費以外該当値テキスト"/>
        <xdr:cNvSpPr txBox="1"/>
      </xdr:nvSpPr>
      <xdr:spPr>
        <a:xfrm>
          <a:off x="16598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24765</xdr:rowOff>
    </xdr:from>
    <xdr:to>
      <xdr:col>78</xdr:col>
      <xdr:colOff>120650</xdr:colOff>
      <xdr:row>74</xdr:row>
      <xdr:rowOff>126365</xdr:rowOff>
    </xdr:to>
    <xdr:sp macro="" textlink="">
      <xdr:nvSpPr>
        <xdr:cNvPr id="441" name="楕円 440"/>
        <xdr:cNvSpPr/>
      </xdr:nvSpPr>
      <xdr:spPr>
        <a:xfrm>
          <a:off x="15621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136542</xdr:rowOff>
    </xdr:from>
    <xdr:ext cx="736600" cy="259045"/>
    <xdr:sp macro="" textlink="">
      <xdr:nvSpPr>
        <xdr:cNvPr id="442" name="テキスト ボックス 441"/>
        <xdr:cNvSpPr txBox="1"/>
      </xdr:nvSpPr>
      <xdr:spPr>
        <a:xfrm>
          <a:off x="15290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3" name="楕円 442"/>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4" name="テキスト ボックス 443"/>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150495</xdr:rowOff>
    </xdr:from>
    <xdr:to>
      <xdr:col>69</xdr:col>
      <xdr:colOff>142875</xdr:colOff>
      <xdr:row>78</xdr:row>
      <xdr:rowOff>80645</xdr:rowOff>
    </xdr:to>
    <xdr:sp macro="" textlink="">
      <xdr:nvSpPr>
        <xdr:cNvPr id="445" name="楕円 444"/>
        <xdr:cNvSpPr/>
      </xdr:nvSpPr>
      <xdr:spPr>
        <a:xfrm>
          <a:off x="13843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65422</xdr:rowOff>
    </xdr:from>
    <xdr:ext cx="762000" cy="259045"/>
    <xdr:sp macro="" textlink="">
      <xdr:nvSpPr>
        <xdr:cNvPr id="446" name="テキスト ボックス 445"/>
        <xdr:cNvSpPr txBox="1"/>
      </xdr:nvSpPr>
      <xdr:spPr>
        <a:xfrm>
          <a:off x="13512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70486</xdr:rowOff>
    </xdr:from>
    <xdr:to>
      <xdr:col>65</xdr:col>
      <xdr:colOff>53975</xdr:colOff>
      <xdr:row>77</xdr:row>
      <xdr:rowOff>636</xdr:rowOff>
    </xdr:to>
    <xdr:sp macro="" textlink="">
      <xdr:nvSpPr>
        <xdr:cNvPr id="447" name="楕円 446"/>
        <xdr:cNvSpPr/>
      </xdr:nvSpPr>
      <xdr:spPr>
        <a:xfrm>
          <a:off x="12954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10812</xdr:rowOff>
    </xdr:from>
    <xdr:ext cx="762000" cy="259045"/>
    <xdr:sp macro="" textlink="">
      <xdr:nvSpPr>
        <xdr:cNvPr id="448" name="テキスト ボックス 447"/>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134963</xdr:rowOff>
    </xdr:from>
    <xdr:to>
      <xdr:col>29</xdr:col>
      <xdr:colOff>127000</xdr:colOff>
      <xdr:row>17</xdr:row>
      <xdr:rowOff>162095</xdr:rowOff>
    </xdr:to>
    <xdr:cxnSp macro="">
      <xdr:nvCxnSpPr>
        <xdr:cNvPr id="54" name="直線コネクタ 53"/>
        <xdr:cNvCxnSpPr/>
      </xdr:nvCxnSpPr>
      <xdr:spPr bwMode="auto">
        <a:xfrm flipV="1">
          <a:off x="5003800" y="3097238"/>
          <a:ext cx="647700" cy="2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162095</xdr:rowOff>
    </xdr:from>
    <xdr:to>
      <xdr:col>26</xdr:col>
      <xdr:colOff>50800</xdr:colOff>
      <xdr:row>17</xdr:row>
      <xdr:rowOff>167338</xdr:rowOff>
    </xdr:to>
    <xdr:cxnSp macro="">
      <xdr:nvCxnSpPr>
        <xdr:cNvPr id="57" name="直線コネクタ 56"/>
        <xdr:cNvCxnSpPr/>
      </xdr:nvCxnSpPr>
      <xdr:spPr bwMode="auto">
        <a:xfrm flipV="1">
          <a:off x="4305300" y="3124370"/>
          <a:ext cx="698500" cy="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167338</xdr:rowOff>
    </xdr:from>
    <xdr:to>
      <xdr:col>22</xdr:col>
      <xdr:colOff>114300</xdr:colOff>
      <xdr:row>18</xdr:row>
      <xdr:rowOff>32807</xdr:rowOff>
    </xdr:to>
    <xdr:cxnSp macro="">
      <xdr:nvCxnSpPr>
        <xdr:cNvPr id="60" name="直線コネクタ 59"/>
        <xdr:cNvCxnSpPr/>
      </xdr:nvCxnSpPr>
      <xdr:spPr bwMode="auto">
        <a:xfrm flipV="1">
          <a:off x="3606800" y="3129613"/>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32807</xdr:rowOff>
    </xdr:from>
    <xdr:to>
      <xdr:col>18</xdr:col>
      <xdr:colOff>177800</xdr:colOff>
      <xdr:row>18</xdr:row>
      <xdr:rowOff>43337</xdr:rowOff>
    </xdr:to>
    <xdr:cxnSp macro="">
      <xdr:nvCxnSpPr>
        <xdr:cNvPr id="63" name="直線コネクタ 62"/>
        <xdr:cNvCxnSpPr/>
      </xdr:nvCxnSpPr>
      <xdr:spPr bwMode="auto">
        <a:xfrm flipV="1">
          <a:off x="2908300" y="3166532"/>
          <a:ext cx="698500" cy="1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84163</xdr:rowOff>
    </xdr:from>
    <xdr:to>
      <xdr:col>29</xdr:col>
      <xdr:colOff>177800</xdr:colOff>
      <xdr:row>18</xdr:row>
      <xdr:rowOff>14313</xdr:rowOff>
    </xdr:to>
    <xdr:sp macro="" textlink="">
      <xdr:nvSpPr>
        <xdr:cNvPr id="73" name="楕円 72"/>
        <xdr:cNvSpPr/>
      </xdr:nvSpPr>
      <xdr:spPr bwMode="auto">
        <a:xfrm>
          <a:off x="5600700" y="304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100690</xdr:rowOff>
    </xdr:from>
    <xdr:ext cx="762000" cy="259045"/>
    <xdr:sp macro="" textlink="">
      <xdr:nvSpPr>
        <xdr:cNvPr id="74" name="人口1人当たり決算額の推移該当値テキスト130"/>
        <xdr:cNvSpPr txBox="1"/>
      </xdr:nvSpPr>
      <xdr:spPr>
        <a:xfrm>
          <a:off x="5740400" y="28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111295</xdr:rowOff>
    </xdr:from>
    <xdr:to>
      <xdr:col>26</xdr:col>
      <xdr:colOff>101600</xdr:colOff>
      <xdr:row>18</xdr:row>
      <xdr:rowOff>41445</xdr:rowOff>
    </xdr:to>
    <xdr:sp macro="" textlink="">
      <xdr:nvSpPr>
        <xdr:cNvPr id="75" name="楕円 74"/>
        <xdr:cNvSpPr/>
      </xdr:nvSpPr>
      <xdr:spPr bwMode="auto">
        <a:xfrm>
          <a:off x="4953000" y="307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51622</xdr:rowOff>
    </xdr:from>
    <xdr:ext cx="736600" cy="259045"/>
    <xdr:sp macro="" textlink="">
      <xdr:nvSpPr>
        <xdr:cNvPr id="76" name="テキスト ボックス 75"/>
        <xdr:cNvSpPr txBox="1"/>
      </xdr:nvSpPr>
      <xdr:spPr>
        <a:xfrm>
          <a:off x="4622800" y="284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116538</xdr:rowOff>
    </xdr:from>
    <xdr:to>
      <xdr:col>22</xdr:col>
      <xdr:colOff>165100</xdr:colOff>
      <xdr:row>18</xdr:row>
      <xdr:rowOff>46688</xdr:rowOff>
    </xdr:to>
    <xdr:sp macro="" textlink="">
      <xdr:nvSpPr>
        <xdr:cNvPr id="77" name="楕円 76"/>
        <xdr:cNvSpPr/>
      </xdr:nvSpPr>
      <xdr:spPr bwMode="auto">
        <a:xfrm>
          <a:off x="4254500" y="307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56865</xdr:rowOff>
    </xdr:from>
    <xdr:ext cx="762000" cy="259045"/>
    <xdr:sp macro="" textlink="">
      <xdr:nvSpPr>
        <xdr:cNvPr id="78" name="テキスト ボックス 77"/>
        <xdr:cNvSpPr txBox="1"/>
      </xdr:nvSpPr>
      <xdr:spPr>
        <a:xfrm>
          <a:off x="3924300" y="284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153457</xdr:rowOff>
    </xdr:from>
    <xdr:to>
      <xdr:col>19</xdr:col>
      <xdr:colOff>38100</xdr:colOff>
      <xdr:row>18</xdr:row>
      <xdr:rowOff>83607</xdr:rowOff>
    </xdr:to>
    <xdr:sp macro="" textlink="">
      <xdr:nvSpPr>
        <xdr:cNvPr id="79" name="楕円 78"/>
        <xdr:cNvSpPr/>
      </xdr:nvSpPr>
      <xdr:spPr bwMode="auto">
        <a:xfrm>
          <a:off x="3556000" y="311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93784</xdr:rowOff>
    </xdr:from>
    <xdr:ext cx="762000" cy="259045"/>
    <xdr:sp macro="" textlink="">
      <xdr:nvSpPr>
        <xdr:cNvPr id="80" name="テキスト ボックス 79"/>
        <xdr:cNvSpPr txBox="1"/>
      </xdr:nvSpPr>
      <xdr:spPr>
        <a:xfrm>
          <a:off x="3225800" y="288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163987</xdr:rowOff>
    </xdr:from>
    <xdr:to>
      <xdr:col>15</xdr:col>
      <xdr:colOff>101600</xdr:colOff>
      <xdr:row>18</xdr:row>
      <xdr:rowOff>94137</xdr:rowOff>
    </xdr:to>
    <xdr:sp macro="" textlink="">
      <xdr:nvSpPr>
        <xdr:cNvPr id="81" name="楕円 80"/>
        <xdr:cNvSpPr/>
      </xdr:nvSpPr>
      <xdr:spPr bwMode="auto">
        <a:xfrm>
          <a:off x="2857500" y="3126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104314</xdr:rowOff>
    </xdr:from>
    <xdr:ext cx="762000" cy="259045"/>
    <xdr:sp macro="" textlink="">
      <xdr:nvSpPr>
        <xdr:cNvPr id="82" name="テキスト ボックス 81"/>
        <xdr:cNvSpPr txBox="1"/>
      </xdr:nvSpPr>
      <xdr:spPr>
        <a:xfrm>
          <a:off x="2527300" y="289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232548</xdr:rowOff>
    </xdr:from>
    <xdr:to>
      <xdr:col>29</xdr:col>
      <xdr:colOff>127000</xdr:colOff>
      <xdr:row>35</xdr:row>
      <xdr:rowOff>234311</xdr:rowOff>
    </xdr:to>
    <xdr:cxnSp macro="">
      <xdr:nvCxnSpPr>
        <xdr:cNvPr id="117" name="直線コネクタ 116"/>
        <xdr:cNvCxnSpPr/>
      </xdr:nvCxnSpPr>
      <xdr:spPr bwMode="auto">
        <a:xfrm flipV="1">
          <a:off x="5003800" y="6842898"/>
          <a:ext cx="647700" cy="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217325</xdr:rowOff>
    </xdr:from>
    <xdr:ext cx="762000" cy="259045"/>
    <xdr:sp macro="" textlink="">
      <xdr:nvSpPr>
        <xdr:cNvPr id="118" name="人口1人当たり決算額の推移平均値テキスト445"/>
        <xdr:cNvSpPr txBox="1"/>
      </xdr:nvSpPr>
      <xdr:spPr>
        <a:xfrm>
          <a:off x="5740400" y="682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234311</xdr:rowOff>
    </xdr:from>
    <xdr:to>
      <xdr:col>26</xdr:col>
      <xdr:colOff>50800</xdr:colOff>
      <xdr:row>35</xdr:row>
      <xdr:rowOff>275558</xdr:rowOff>
    </xdr:to>
    <xdr:cxnSp macro="">
      <xdr:nvCxnSpPr>
        <xdr:cNvPr id="120" name="直線コネクタ 119"/>
        <xdr:cNvCxnSpPr/>
      </xdr:nvCxnSpPr>
      <xdr:spPr bwMode="auto">
        <a:xfrm flipV="1">
          <a:off x="4305300" y="6844661"/>
          <a:ext cx="698500" cy="4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275558</xdr:rowOff>
    </xdr:from>
    <xdr:to>
      <xdr:col>22</xdr:col>
      <xdr:colOff>114300</xdr:colOff>
      <xdr:row>35</xdr:row>
      <xdr:rowOff>304884</xdr:rowOff>
    </xdr:to>
    <xdr:cxnSp macro="">
      <xdr:nvCxnSpPr>
        <xdr:cNvPr id="123" name="直線コネクタ 122"/>
        <xdr:cNvCxnSpPr/>
      </xdr:nvCxnSpPr>
      <xdr:spPr bwMode="auto">
        <a:xfrm flipV="1">
          <a:off x="3606800" y="6885908"/>
          <a:ext cx="6985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304884</xdr:rowOff>
    </xdr:from>
    <xdr:to>
      <xdr:col>18</xdr:col>
      <xdr:colOff>177800</xdr:colOff>
      <xdr:row>35</xdr:row>
      <xdr:rowOff>336757</xdr:rowOff>
    </xdr:to>
    <xdr:cxnSp macro="">
      <xdr:nvCxnSpPr>
        <xdr:cNvPr id="126" name="直線コネクタ 125"/>
        <xdr:cNvCxnSpPr/>
      </xdr:nvCxnSpPr>
      <xdr:spPr bwMode="auto">
        <a:xfrm flipV="1">
          <a:off x="2908300" y="69152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181748</xdr:rowOff>
    </xdr:from>
    <xdr:to>
      <xdr:col>29</xdr:col>
      <xdr:colOff>177800</xdr:colOff>
      <xdr:row>35</xdr:row>
      <xdr:rowOff>283348</xdr:rowOff>
    </xdr:to>
    <xdr:sp macro="" textlink="">
      <xdr:nvSpPr>
        <xdr:cNvPr id="136" name="楕円 135"/>
        <xdr:cNvSpPr/>
      </xdr:nvSpPr>
      <xdr:spPr bwMode="auto">
        <a:xfrm>
          <a:off x="5600700" y="679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26825</xdr:rowOff>
    </xdr:from>
    <xdr:ext cx="762000" cy="259045"/>
    <xdr:sp macro="" textlink="">
      <xdr:nvSpPr>
        <xdr:cNvPr id="137" name="人口1人当たり決算額の推移該当値テキスト445"/>
        <xdr:cNvSpPr txBox="1"/>
      </xdr:nvSpPr>
      <xdr:spPr>
        <a:xfrm>
          <a:off x="5740400" y="663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183511</xdr:rowOff>
    </xdr:from>
    <xdr:to>
      <xdr:col>26</xdr:col>
      <xdr:colOff>101600</xdr:colOff>
      <xdr:row>35</xdr:row>
      <xdr:rowOff>285111</xdr:rowOff>
    </xdr:to>
    <xdr:sp macro="" textlink="">
      <xdr:nvSpPr>
        <xdr:cNvPr id="138" name="楕円 137"/>
        <xdr:cNvSpPr/>
      </xdr:nvSpPr>
      <xdr:spPr bwMode="auto">
        <a:xfrm>
          <a:off x="4953000" y="679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295288</xdr:rowOff>
    </xdr:from>
    <xdr:ext cx="736600" cy="259045"/>
    <xdr:sp macro="" textlink="">
      <xdr:nvSpPr>
        <xdr:cNvPr id="139" name="テキスト ボックス 138"/>
        <xdr:cNvSpPr txBox="1"/>
      </xdr:nvSpPr>
      <xdr:spPr>
        <a:xfrm>
          <a:off x="4622800" y="656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224758</xdr:rowOff>
    </xdr:from>
    <xdr:to>
      <xdr:col>22</xdr:col>
      <xdr:colOff>165100</xdr:colOff>
      <xdr:row>35</xdr:row>
      <xdr:rowOff>326358</xdr:rowOff>
    </xdr:to>
    <xdr:sp macro="" textlink="">
      <xdr:nvSpPr>
        <xdr:cNvPr id="140" name="楕円 139"/>
        <xdr:cNvSpPr/>
      </xdr:nvSpPr>
      <xdr:spPr bwMode="auto">
        <a:xfrm>
          <a:off x="4254500" y="68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336535</xdr:rowOff>
    </xdr:from>
    <xdr:ext cx="762000" cy="259045"/>
    <xdr:sp macro="" textlink="">
      <xdr:nvSpPr>
        <xdr:cNvPr id="141" name="テキスト ボックス 140"/>
        <xdr:cNvSpPr txBox="1"/>
      </xdr:nvSpPr>
      <xdr:spPr>
        <a:xfrm>
          <a:off x="3924300" y="660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254084</xdr:rowOff>
    </xdr:from>
    <xdr:to>
      <xdr:col>19</xdr:col>
      <xdr:colOff>38100</xdr:colOff>
      <xdr:row>36</xdr:row>
      <xdr:rowOff>12784</xdr:rowOff>
    </xdr:to>
    <xdr:sp macro="" textlink="">
      <xdr:nvSpPr>
        <xdr:cNvPr id="142" name="楕円 141"/>
        <xdr:cNvSpPr/>
      </xdr:nvSpPr>
      <xdr:spPr bwMode="auto">
        <a:xfrm>
          <a:off x="3556000" y="68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340461</xdr:rowOff>
    </xdr:from>
    <xdr:ext cx="762000" cy="259045"/>
    <xdr:sp macro="" textlink="">
      <xdr:nvSpPr>
        <xdr:cNvPr id="143" name="テキスト ボックス 142"/>
        <xdr:cNvSpPr txBox="1"/>
      </xdr:nvSpPr>
      <xdr:spPr>
        <a:xfrm>
          <a:off x="3225800" y="69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285957</xdr:rowOff>
    </xdr:from>
    <xdr:to>
      <xdr:col>15</xdr:col>
      <xdr:colOff>101600</xdr:colOff>
      <xdr:row>36</xdr:row>
      <xdr:rowOff>44657</xdr:rowOff>
    </xdr:to>
    <xdr:sp macro="" textlink="">
      <xdr:nvSpPr>
        <xdr:cNvPr id="144" name="楕円 143"/>
        <xdr:cNvSpPr/>
      </xdr:nvSpPr>
      <xdr:spPr bwMode="auto">
        <a:xfrm>
          <a:off x="28575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29434</xdr:rowOff>
    </xdr:from>
    <xdr:ext cx="762000" cy="259045"/>
    <xdr:sp macro="" textlink="">
      <xdr:nvSpPr>
        <xdr:cNvPr id="145" name="テキスト ボックス 144"/>
        <xdr:cNvSpPr txBox="1"/>
      </xdr:nvSpPr>
      <xdr:spPr>
        <a:xfrm>
          <a:off x="2527300" y="698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58,959
58,394
17.28
25,320,761
23,325,345
1,982,525
12,983,297
16,408,906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117164</xdr:rowOff>
    </xdr:from>
    <xdr:to>
      <xdr:col>24</xdr:col>
      <xdr:colOff>63500</xdr:colOff>
      <xdr:row>35</xdr:row>
      <xdr:rowOff>39573</xdr:rowOff>
    </xdr:to>
    <xdr:cxnSp macro="">
      <xdr:nvCxnSpPr>
        <xdr:cNvPr id="61" name="直線コネクタ 60"/>
        <xdr:cNvCxnSpPr/>
      </xdr:nvCxnSpPr>
      <xdr:spPr>
        <a:xfrm flipV="1">
          <a:off x="3797300" y="5946464"/>
          <a:ext cx="838200" cy="9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39573</xdr:rowOff>
    </xdr:from>
    <xdr:to>
      <xdr:col>19</xdr:col>
      <xdr:colOff>177800</xdr:colOff>
      <xdr:row>35</xdr:row>
      <xdr:rowOff>75178</xdr:rowOff>
    </xdr:to>
    <xdr:cxnSp macro="">
      <xdr:nvCxnSpPr>
        <xdr:cNvPr id="64" name="直線コネクタ 63"/>
        <xdr:cNvCxnSpPr/>
      </xdr:nvCxnSpPr>
      <xdr:spPr>
        <a:xfrm flipV="1">
          <a:off x="2908300" y="6040323"/>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xdr:rowOff>
    </xdr:from>
    <xdr:to>
      <xdr:col>15</xdr:col>
      <xdr:colOff>50800</xdr:colOff>
      <xdr:row>35</xdr:row>
      <xdr:rowOff>75178</xdr:rowOff>
    </xdr:to>
    <xdr:cxnSp macro="">
      <xdr:nvCxnSpPr>
        <xdr:cNvPr id="67" name="直線コネクタ 66"/>
        <xdr:cNvCxnSpPr/>
      </xdr:nvCxnSpPr>
      <xdr:spPr>
        <a:xfrm>
          <a:off x="2019300" y="6012129"/>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xdr:rowOff>
    </xdr:from>
    <xdr:to>
      <xdr:col>10</xdr:col>
      <xdr:colOff>114300</xdr:colOff>
      <xdr:row>35</xdr:row>
      <xdr:rowOff>102705</xdr:rowOff>
    </xdr:to>
    <xdr:cxnSp macro="">
      <xdr:nvCxnSpPr>
        <xdr:cNvPr id="70" name="直線コネクタ 69"/>
        <xdr:cNvCxnSpPr/>
      </xdr:nvCxnSpPr>
      <xdr:spPr>
        <a:xfrm flipV="1">
          <a:off x="1130300" y="6012129"/>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66364</xdr:rowOff>
    </xdr:from>
    <xdr:to>
      <xdr:col>24</xdr:col>
      <xdr:colOff>114300</xdr:colOff>
      <xdr:row>34</xdr:row>
      <xdr:rowOff>167964</xdr:rowOff>
    </xdr:to>
    <xdr:sp macro="" textlink="">
      <xdr:nvSpPr>
        <xdr:cNvPr id="80" name="楕円 79"/>
        <xdr:cNvSpPr/>
      </xdr:nvSpPr>
      <xdr:spPr>
        <a:xfrm>
          <a:off x="4584700" y="58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89241</xdr:rowOff>
    </xdr:from>
    <xdr:ext cx="534377" cy="259045"/>
    <xdr:sp macro="" textlink="">
      <xdr:nvSpPr>
        <xdr:cNvPr id="81" name="人件費該当値テキスト"/>
        <xdr:cNvSpPr txBox="1"/>
      </xdr:nvSpPr>
      <xdr:spPr>
        <a:xfrm>
          <a:off x="4686300" y="574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160223</xdr:rowOff>
    </xdr:from>
    <xdr:to>
      <xdr:col>20</xdr:col>
      <xdr:colOff>38100</xdr:colOff>
      <xdr:row>35</xdr:row>
      <xdr:rowOff>90373</xdr:rowOff>
    </xdr:to>
    <xdr:sp macro="" textlink="">
      <xdr:nvSpPr>
        <xdr:cNvPr id="82" name="楕円 81"/>
        <xdr:cNvSpPr/>
      </xdr:nvSpPr>
      <xdr:spPr>
        <a:xfrm>
          <a:off x="3746500" y="59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106900</xdr:rowOff>
    </xdr:from>
    <xdr:ext cx="534377" cy="259045"/>
    <xdr:sp macro="" textlink="">
      <xdr:nvSpPr>
        <xdr:cNvPr id="83" name="テキスト ボックス 82"/>
        <xdr:cNvSpPr txBox="1"/>
      </xdr:nvSpPr>
      <xdr:spPr>
        <a:xfrm>
          <a:off x="3530111" y="57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24378</xdr:rowOff>
    </xdr:from>
    <xdr:to>
      <xdr:col>15</xdr:col>
      <xdr:colOff>101600</xdr:colOff>
      <xdr:row>35</xdr:row>
      <xdr:rowOff>125978</xdr:rowOff>
    </xdr:to>
    <xdr:sp macro="" textlink="">
      <xdr:nvSpPr>
        <xdr:cNvPr id="84" name="楕円 83"/>
        <xdr:cNvSpPr/>
      </xdr:nvSpPr>
      <xdr:spPr>
        <a:xfrm>
          <a:off x="2857500" y="60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142505</xdr:rowOff>
    </xdr:from>
    <xdr:ext cx="534377" cy="259045"/>
    <xdr:sp macro="" textlink="">
      <xdr:nvSpPr>
        <xdr:cNvPr id="85" name="テキスト ボックス 84"/>
        <xdr:cNvSpPr txBox="1"/>
      </xdr:nvSpPr>
      <xdr:spPr>
        <a:xfrm>
          <a:off x="2641111" y="5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132029</xdr:rowOff>
    </xdr:from>
    <xdr:to>
      <xdr:col>10</xdr:col>
      <xdr:colOff>165100</xdr:colOff>
      <xdr:row>35</xdr:row>
      <xdr:rowOff>62179</xdr:rowOff>
    </xdr:to>
    <xdr:sp macro="" textlink="">
      <xdr:nvSpPr>
        <xdr:cNvPr id="86" name="楕円 85"/>
        <xdr:cNvSpPr/>
      </xdr:nvSpPr>
      <xdr:spPr>
        <a:xfrm>
          <a:off x="1968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78706</xdr:rowOff>
    </xdr:from>
    <xdr:ext cx="534377" cy="259045"/>
    <xdr:sp macro="" textlink="">
      <xdr:nvSpPr>
        <xdr:cNvPr id="87" name="テキスト ボックス 86"/>
        <xdr:cNvSpPr txBox="1"/>
      </xdr:nvSpPr>
      <xdr:spPr>
        <a:xfrm>
          <a:off x="1752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51905</xdr:rowOff>
    </xdr:from>
    <xdr:to>
      <xdr:col>6</xdr:col>
      <xdr:colOff>38100</xdr:colOff>
      <xdr:row>35</xdr:row>
      <xdr:rowOff>153505</xdr:rowOff>
    </xdr:to>
    <xdr:sp macro="" textlink="">
      <xdr:nvSpPr>
        <xdr:cNvPr id="88" name="楕円 87"/>
        <xdr:cNvSpPr/>
      </xdr:nvSpPr>
      <xdr:spPr>
        <a:xfrm>
          <a:off x="1079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170032</xdr:rowOff>
    </xdr:from>
    <xdr:ext cx="534377" cy="259045"/>
    <xdr:sp macro="" textlink="">
      <xdr:nvSpPr>
        <xdr:cNvPr id="89" name="テキスト ボックス 88"/>
        <xdr:cNvSpPr txBox="1"/>
      </xdr:nvSpPr>
      <xdr:spPr>
        <a:xfrm>
          <a:off x="863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155288</xdr:rowOff>
    </xdr:from>
    <xdr:to>
      <xdr:col>24</xdr:col>
      <xdr:colOff>63500</xdr:colOff>
      <xdr:row>56</xdr:row>
      <xdr:rowOff>155691</xdr:rowOff>
    </xdr:to>
    <xdr:cxnSp macro="">
      <xdr:nvCxnSpPr>
        <xdr:cNvPr id="121" name="直線コネクタ 120"/>
        <xdr:cNvCxnSpPr/>
      </xdr:nvCxnSpPr>
      <xdr:spPr>
        <a:xfrm>
          <a:off x="3797300" y="9756488"/>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155288</xdr:rowOff>
    </xdr:from>
    <xdr:to>
      <xdr:col>19</xdr:col>
      <xdr:colOff>177800</xdr:colOff>
      <xdr:row>57</xdr:row>
      <xdr:rowOff>112496</xdr:rowOff>
    </xdr:to>
    <xdr:cxnSp macro="">
      <xdr:nvCxnSpPr>
        <xdr:cNvPr id="124" name="直線コネクタ 123"/>
        <xdr:cNvCxnSpPr/>
      </xdr:nvCxnSpPr>
      <xdr:spPr>
        <a:xfrm flipV="1">
          <a:off x="2908300" y="9756488"/>
          <a:ext cx="889000" cy="1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112496</xdr:rowOff>
    </xdr:from>
    <xdr:to>
      <xdr:col>15</xdr:col>
      <xdr:colOff>50800</xdr:colOff>
      <xdr:row>58</xdr:row>
      <xdr:rowOff>35328</xdr:rowOff>
    </xdr:to>
    <xdr:cxnSp macro="">
      <xdr:nvCxnSpPr>
        <xdr:cNvPr id="127" name="直線コネクタ 126"/>
        <xdr:cNvCxnSpPr/>
      </xdr:nvCxnSpPr>
      <xdr:spPr>
        <a:xfrm flipV="1">
          <a:off x="2019300" y="9885146"/>
          <a:ext cx="889000" cy="9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35328</xdr:rowOff>
    </xdr:from>
    <xdr:to>
      <xdr:col>10</xdr:col>
      <xdr:colOff>114300</xdr:colOff>
      <xdr:row>58</xdr:row>
      <xdr:rowOff>76040</xdr:rowOff>
    </xdr:to>
    <xdr:cxnSp macro="">
      <xdr:nvCxnSpPr>
        <xdr:cNvPr id="130" name="直線コネクタ 129"/>
        <xdr:cNvCxnSpPr/>
      </xdr:nvCxnSpPr>
      <xdr:spPr>
        <a:xfrm flipV="1">
          <a:off x="1130300" y="9979428"/>
          <a:ext cx="889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104891</xdr:rowOff>
    </xdr:from>
    <xdr:to>
      <xdr:col>24</xdr:col>
      <xdr:colOff>114300</xdr:colOff>
      <xdr:row>57</xdr:row>
      <xdr:rowOff>35041</xdr:rowOff>
    </xdr:to>
    <xdr:sp macro="" textlink="">
      <xdr:nvSpPr>
        <xdr:cNvPr id="140" name="楕円 139"/>
        <xdr:cNvSpPr/>
      </xdr:nvSpPr>
      <xdr:spPr>
        <a:xfrm>
          <a:off x="4584700" y="97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127768</xdr:rowOff>
    </xdr:from>
    <xdr:ext cx="534377" cy="259045"/>
    <xdr:sp macro="" textlink="">
      <xdr:nvSpPr>
        <xdr:cNvPr id="141" name="物件費該当値テキスト"/>
        <xdr:cNvSpPr txBox="1"/>
      </xdr:nvSpPr>
      <xdr:spPr>
        <a:xfrm>
          <a:off x="4686300" y="95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104488</xdr:rowOff>
    </xdr:from>
    <xdr:to>
      <xdr:col>20</xdr:col>
      <xdr:colOff>38100</xdr:colOff>
      <xdr:row>57</xdr:row>
      <xdr:rowOff>34638</xdr:rowOff>
    </xdr:to>
    <xdr:sp macro="" textlink="">
      <xdr:nvSpPr>
        <xdr:cNvPr id="142" name="楕円 141"/>
        <xdr:cNvSpPr/>
      </xdr:nvSpPr>
      <xdr:spPr>
        <a:xfrm>
          <a:off x="3746500" y="97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51165</xdr:rowOff>
    </xdr:from>
    <xdr:ext cx="534377" cy="259045"/>
    <xdr:sp macro="" textlink="">
      <xdr:nvSpPr>
        <xdr:cNvPr id="143" name="テキスト ボックス 142"/>
        <xdr:cNvSpPr txBox="1"/>
      </xdr:nvSpPr>
      <xdr:spPr>
        <a:xfrm>
          <a:off x="3530111" y="94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61696</xdr:rowOff>
    </xdr:from>
    <xdr:to>
      <xdr:col>15</xdr:col>
      <xdr:colOff>101600</xdr:colOff>
      <xdr:row>57</xdr:row>
      <xdr:rowOff>163296</xdr:rowOff>
    </xdr:to>
    <xdr:sp macro="" textlink="">
      <xdr:nvSpPr>
        <xdr:cNvPr id="144" name="楕円 143"/>
        <xdr:cNvSpPr/>
      </xdr:nvSpPr>
      <xdr:spPr>
        <a:xfrm>
          <a:off x="2857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8373</xdr:rowOff>
    </xdr:from>
    <xdr:ext cx="534377" cy="259045"/>
    <xdr:sp macro="" textlink="">
      <xdr:nvSpPr>
        <xdr:cNvPr id="145" name="テキスト ボックス 144"/>
        <xdr:cNvSpPr txBox="1"/>
      </xdr:nvSpPr>
      <xdr:spPr>
        <a:xfrm>
          <a:off x="2641111" y="96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155978</xdr:rowOff>
    </xdr:from>
    <xdr:to>
      <xdr:col>10</xdr:col>
      <xdr:colOff>165100</xdr:colOff>
      <xdr:row>58</xdr:row>
      <xdr:rowOff>86128</xdr:rowOff>
    </xdr:to>
    <xdr:sp macro="" textlink="">
      <xdr:nvSpPr>
        <xdr:cNvPr id="146" name="楕円 145"/>
        <xdr:cNvSpPr/>
      </xdr:nvSpPr>
      <xdr:spPr>
        <a:xfrm>
          <a:off x="1968500" y="99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77255</xdr:rowOff>
    </xdr:from>
    <xdr:ext cx="534377" cy="259045"/>
    <xdr:sp macro="" textlink="">
      <xdr:nvSpPr>
        <xdr:cNvPr id="147" name="テキスト ボックス 146"/>
        <xdr:cNvSpPr txBox="1"/>
      </xdr:nvSpPr>
      <xdr:spPr>
        <a:xfrm>
          <a:off x="1752111" y="10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25240</xdr:rowOff>
    </xdr:from>
    <xdr:to>
      <xdr:col>6</xdr:col>
      <xdr:colOff>38100</xdr:colOff>
      <xdr:row>58</xdr:row>
      <xdr:rowOff>126840</xdr:rowOff>
    </xdr:to>
    <xdr:sp macro="" textlink="">
      <xdr:nvSpPr>
        <xdr:cNvPr id="148" name="楕円 147"/>
        <xdr:cNvSpPr/>
      </xdr:nvSpPr>
      <xdr:spPr>
        <a:xfrm>
          <a:off x="1079500" y="99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117967</xdr:rowOff>
    </xdr:from>
    <xdr:ext cx="534377" cy="259045"/>
    <xdr:sp macro="" textlink="">
      <xdr:nvSpPr>
        <xdr:cNvPr id="149" name="テキスト ボックス 148"/>
        <xdr:cNvSpPr txBox="1"/>
      </xdr:nvSpPr>
      <xdr:spPr>
        <a:xfrm>
          <a:off x="863111" y="10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84570</xdr:rowOff>
    </xdr:from>
    <xdr:to>
      <xdr:col>24</xdr:col>
      <xdr:colOff>63500</xdr:colOff>
      <xdr:row>78</xdr:row>
      <xdr:rowOff>142863</xdr:rowOff>
    </xdr:to>
    <xdr:cxnSp macro="">
      <xdr:nvCxnSpPr>
        <xdr:cNvPr id="178" name="直線コネクタ 177"/>
        <xdr:cNvCxnSpPr/>
      </xdr:nvCxnSpPr>
      <xdr:spPr>
        <a:xfrm flipV="1">
          <a:off x="3797300" y="13457670"/>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127699</xdr:rowOff>
    </xdr:from>
    <xdr:to>
      <xdr:col>19</xdr:col>
      <xdr:colOff>177800</xdr:colOff>
      <xdr:row>78</xdr:row>
      <xdr:rowOff>142863</xdr:rowOff>
    </xdr:to>
    <xdr:cxnSp macro="">
      <xdr:nvCxnSpPr>
        <xdr:cNvPr id="181" name="直線コネクタ 180"/>
        <xdr:cNvCxnSpPr/>
      </xdr:nvCxnSpPr>
      <xdr:spPr>
        <a:xfrm>
          <a:off x="2908300" y="13500799"/>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127699</xdr:rowOff>
    </xdr:from>
    <xdr:to>
      <xdr:col>15</xdr:col>
      <xdr:colOff>50800</xdr:colOff>
      <xdr:row>78</xdr:row>
      <xdr:rowOff>134786</xdr:rowOff>
    </xdr:to>
    <xdr:cxnSp macro="">
      <xdr:nvCxnSpPr>
        <xdr:cNvPr id="184" name="直線コネクタ 183"/>
        <xdr:cNvCxnSpPr/>
      </xdr:nvCxnSpPr>
      <xdr:spPr>
        <a:xfrm flipV="1">
          <a:off x="2019300" y="1350079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127508</xdr:rowOff>
    </xdr:from>
    <xdr:to>
      <xdr:col>10</xdr:col>
      <xdr:colOff>114300</xdr:colOff>
      <xdr:row>78</xdr:row>
      <xdr:rowOff>134786</xdr:rowOff>
    </xdr:to>
    <xdr:cxnSp macro="">
      <xdr:nvCxnSpPr>
        <xdr:cNvPr id="187" name="直線コネクタ 186"/>
        <xdr:cNvCxnSpPr/>
      </xdr:nvCxnSpPr>
      <xdr:spPr>
        <a:xfrm>
          <a:off x="1130300" y="13500608"/>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33770</xdr:rowOff>
    </xdr:from>
    <xdr:to>
      <xdr:col>24</xdr:col>
      <xdr:colOff>114300</xdr:colOff>
      <xdr:row>78</xdr:row>
      <xdr:rowOff>135370</xdr:rowOff>
    </xdr:to>
    <xdr:sp macro="" textlink="">
      <xdr:nvSpPr>
        <xdr:cNvPr id="197" name="楕円 196"/>
        <xdr:cNvSpPr/>
      </xdr:nvSpPr>
      <xdr:spPr>
        <a:xfrm>
          <a:off x="4584700" y="134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150310</xdr:rowOff>
    </xdr:from>
    <xdr:ext cx="469744" cy="259045"/>
    <xdr:sp macro="" textlink="">
      <xdr:nvSpPr>
        <xdr:cNvPr id="198" name="維持補修費該当値テキスト"/>
        <xdr:cNvSpPr txBox="1"/>
      </xdr:nvSpPr>
      <xdr:spPr>
        <a:xfrm>
          <a:off x="4686300"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92063</xdr:rowOff>
    </xdr:from>
    <xdr:to>
      <xdr:col>20</xdr:col>
      <xdr:colOff>38100</xdr:colOff>
      <xdr:row>79</xdr:row>
      <xdr:rowOff>22213</xdr:rowOff>
    </xdr:to>
    <xdr:sp macro="" textlink="">
      <xdr:nvSpPr>
        <xdr:cNvPr id="199" name="楕円 198"/>
        <xdr:cNvSpPr/>
      </xdr:nvSpPr>
      <xdr:spPr>
        <a:xfrm>
          <a:off x="37465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13340</xdr:rowOff>
    </xdr:from>
    <xdr:ext cx="469744" cy="259045"/>
    <xdr:sp macro="" textlink="">
      <xdr:nvSpPr>
        <xdr:cNvPr id="200" name="テキスト ボックス 199"/>
        <xdr:cNvSpPr txBox="1"/>
      </xdr:nvSpPr>
      <xdr:spPr>
        <a:xfrm>
          <a:off x="3562428" y="135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76899</xdr:rowOff>
    </xdr:from>
    <xdr:to>
      <xdr:col>15</xdr:col>
      <xdr:colOff>101600</xdr:colOff>
      <xdr:row>79</xdr:row>
      <xdr:rowOff>7049</xdr:rowOff>
    </xdr:to>
    <xdr:sp macro="" textlink="">
      <xdr:nvSpPr>
        <xdr:cNvPr id="201" name="楕円 200"/>
        <xdr:cNvSpPr/>
      </xdr:nvSpPr>
      <xdr:spPr>
        <a:xfrm>
          <a:off x="2857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169626</xdr:rowOff>
    </xdr:from>
    <xdr:ext cx="469744" cy="259045"/>
    <xdr:sp macro="" textlink="">
      <xdr:nvSpPr>
        <xdr:cNvPr id="202" name="テキスト ボックス 201"/>
        <xdr:cNvSpPr txBox="1"/>
      </xdr:nvSpPr>
      <xdr:spPr>
        <a:xfrm>
          <a:off x="2673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83986</xdr:rowOff>
    </xdr:from>
    <xdr:to>
      <xdr:col>10</xdr:col>
      <xdr:colOff>165100</xdr:colOff>
      <xdr:row>79</xdr:row>
      <xdr:rowOff>14136</xdr:rowOff>
    </xdr:to>
    <xdr:sp macro="" textlink="">
      <xdr:nvSpPr>
        <xdr:cNvPr id="203" name="楕円 202"/>
        <xdr:cNvSpPr/>
      </xdr:nvSpPr>
      <xdr:spPr>
        <a:xfrm>
          <a:off x="1968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5263</xdr:rowOff>
    </xdr:from>
    <xdr:ext cx="469744" cy="259045"/>
    <xdr:sp macro="" textlink="">
      <xdr:nvSpPr>
        <xdr:cNvPr id="204" name="テキスト ボックス 203"/>
        <xdr:cNvSpPr txBox="1"/>
      </xdr:nvSpPr>
      <xdr:spPr>
        <a:xfrm>
          <a:off x="1784428"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76708</xdr:rowOff>
    </xdr:from>
    <xdr:to>
      <xdr:col>6</xdr:col>
      <xdr:colOff>38100</xdr:colOff>
      <xdr:row>79</xdr:row>
      <xdr:rowOff>6858</xdr:rowOff>
    </xdr:to>
    <xdr:sp macro="" textlink="">
      <xdr:nvSpPr>
        <xdr:cNvPr id="205" name="楕円 204"/>
        <xdr:cNvSpPr/>
      </xdr:nvSpPr>
      <xdr:spPr>
        <a:xfrm>
          <a:off x="10795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169435</xdr:rowOff>
    </xdr:from>
    <xdr:ext cx="469744" cy="259045"/>
    <xdr:sp macro="" textlink="">
      <xdr:nvSpPr>
        <xdr:cNvPr id="206" name="テキスト ボックス 205"/>
        <xdr:cNvSpPr txBox="1"/>
      </xdr:nvSpPr>
      <xdr:spPr>
        <a:xfrm>
          <a:off x="895428"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43993</xdr:rowOff>
    </xdr:from>
    <xdr:to>
      <xdr:col>24</xdr:col>
      <xdr:colOff>63500</xdr:colOff>
      <xdr:row>97</xdr:row>
      <xdr:rowOff>130414</xdr:rowOff>
    </xdr:to>
    <xdr:cxnSp macro="">
      <xdr:nvCxnSpPr>
        <xdr:cNvPr id="238" name="直線コネクタ 237"/>
        <xdr:cNvCxnSpPr/>
      </xdr:nvCxnSpPr>
      <xdr:spPr>
        <a:xfrm>
          <a:off x="3797300" y="16674643"/>
          <a:ext cx="838200" cy="8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43993</xdr:rowOff>
    </xdr:from>
    <xdr:to>
      <xdr:col>19</xdr:col>
      <xdr:colOff>177800</xdr:colOff>
      <xdr:row>98</xdr:row>
      <xdr:rowOff>72241</xdr:rowOff>
    </xdr:to>
    <xdr:cxnSp macro="">
      <xdr:nvCxnSpPr>
        <xdr:cNvPr id="241" name="直線コネクタ 240"/>
        <xdr:cNvCxnSpPr/>
      </xdr:nvCxnSpPr>
      <xdr:spPr>
        <a:xfrm flipV="1">
          <a:off x="2908300" y="16674643"/>
          <a:ext cx="889000" cy="1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72241</xdr:rowOff>
    </xdr:from>
    <xdr:to>
      <xdr:col>15</xdr:col>
      <xdr:colOff>50800</xdr:colOff>
      <xdr:row>98</xdr:row>
      <xdr:rowOff>125070</xdr:rowOff>
    </xdr:to>
    <xdr:cxnSp macro="">
      <xdr:nvCxnSpPr>
        <xdr:cNvPr id="244" name="直線コネクタ 243"/>
        <xdr:cNvCxnSpPr/>
      </xdr:nvCxnSpPr>
      <xdr:spPr>
        <a:xfrm flipV="1">
          <a:off x="2019300" y="16874341"/>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125070</xdr:rowOff>
    </xdr:from>
    <xdr:to>
      <xdr:col>10</xdr:col>
      <xdr:colOff>114300</xdr:colOff>
      <xdr:row>99</xdr:row>
      <xdr:rowOff>12457</xdr:rowOff>
    </xdr:to>
    <xdr:cxnSp macro="">
      <xdr:nvCxnSpPr>
        <xdr:cNvPr id="247" name="直線コネクタ 246"/>
        <xdr:cNvCxnSpPr/>
      </xdr:nvCxnSpPr>
      <xdr:spPr>
        <a:xfrm flipV="1">
          <a:off x="1130300" y="16927170"/>
          <a:ext cx="889000" cy="5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79614</xdr:rowOff>
    </xdr:from>
    <xdr:to>
      <xdr:col>24</xdr:col>
      <xdr:colOff>114300</xdr:colOff>
      <xdr:row>98</xdr:row>
      <xdr:rowOff>9764</xdr:rowOff>
    </xdr:to>
    <xdr:sp macro="" textlink="">
      <xdr:nvSpPr>
        <xdr:cNvPr id="257" name="楕円 256"/>
        <xdr:cNvSpPr/>
      </xdr:nvSpPr>
      <xdr:spPr>
        <a:xfrm>
          <a:off x="45847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58041</xdr:rowOff>
    </xdr:from>
    <xdr:ext cx="534377" cy="259045"/>
    <xdr:sp macro="" textlink="">
      <xdr:nvSpPr>
        <xdr:cNvPr id="258" name="扶助費該当値テキスト"/>
        <xdr:cNvSpPr txBox="1"/>
      </xdr:nvSpPr>
      <xdr:spPr>
        <a:xfrm>
          <a:off x="4686300" y="166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164643</xdr:rowOff>
    </xdr:from>
    <xdr:to>
      <xdr:col>20</xdr:col>
      <xdr:colOff>38100</xdr:colOff>
      <xdr:row>97</xdr:row>
      <xdr:rowOff>94793</xdr:rowOff>
    </xdr:to>
    <xdr:sp macro="" textlink="">
      <xdr:nvSpPr>
        <xdr:cNvPr id="259" name="楕円 258"/>
        <xdr:cNvSpPr/>
      </xdr:nvSpPr>
      <xdr:spPr>
        <a:xfrm>
          <a:off x="3746500" y="166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85920</xdr:rowOff>
    </xdr:from>
    <xdr:ext cx="534377" cy="259045"/>
    <xdr:sp macro="" textlink="">
      <xdr:nvSpPr>
        <xdr:cNvPr id="260" name="テキスト ボックス 259"/>
        <xdr:cNvSpPr txBox="1"/>
      </xdr:nvSpPr>
      <xdr:spPr>
        <a:xfrm>
          <a:off x="3530111" y="167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21441</xdr:rowOff>
    </xdr:from>
    <xdr:to>
      <xdr:col>15</xdr:col>
      <xdr:colOff>101600</xdr:colOff>
      <xdr:row>98</xdr:row>
      <xdr:rowOff>123041</xdr:rowOff>
    </xdr:to>
    <xdr:sp macro="" textlink="">
      <xdr:nvSpPr>
        <xdr:cNvPr id="261" name="楕円 260"/>
        <xdr:cNvSpPr/>
      </xdr:nvSpPr>
      <xdr:spPr>
        <a:xfrm>
          <a:off x="2857500" y="168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114168</xdr:rowOff>
    </xdr:from>
    <xdr:ext cx="534377" cy="259045"/>
    <xdr:sp macro="" textlink="">
      <xdr:nvSpPr>
        <xdr:cNvPr id="262" name="テキスト ボックス 261"/>
        <xdr:cNvSpPr txBox="1"/>
      </xdr:nvSpPr>
      <xdr:spPr>
        <a:xfrm>
          <a:off x="2641111" y="169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74270</xdr:rowOff>
    </xdr:from>
    <xdr:to>
      <xdr:col>10</xdr:col>
      <xdr:colOff>165100</xdr:colOff>
      <xdr:row>99</xdr:row>
      <xdr:rowOff>4420</xdr:rowOff>
    </xdr:to>
    <xdr:sp macro="" textlink="">
      <xdr:nvSpPr>
        <xdr:cNvPr id="263" name="楕円 262"/>
        <xdr:cNvSpPr/>
      </xdr:nvSpPr>
      <xdr:spPr>
        <a:xfrm>
          <a:off x="1968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166997</xdr:rowOff>
    </xdr:from>
    <xdr:ext cx="534377" cy="259045"/>
    <xdr:sp macro="" textlink="">
      <xdr:nvSpPr>
        <xdr:cNvPr id="264" name="テキスト ボックス 263"/>
        <xdr:cNvSpPr txBox="1"/>
      </xdr:nvSpPr>
      <xdr:spPr>
        <a:xfrm>
          <a:off x="1752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133107</xdr:rowOff>
    </xdr:from>
    <xdr:to>
      <xdr:col>6</xdr:col>
      <xdr:colOff>38100</xdr:colOff>
      <xdr:row>99</xdr:row>
      <xdr:rowOff>63257</xdr:rowOff>
    </xdr:to>
    <xdr:sp macro="" textlink="">
      <xdr:nvSpPr>
        <xdr:cNvPr id="265" name="楕円 264"/>
        <xdr:cNvSpPr/>
      </xdr:nvSpPr>
      <xdr:spPr>
        <a:xfrm>
          <a:off x="1079500" y="169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54384</xdr:rowOff>
    </xdr:from>
    <xdr:ext cx="534377" cy="259045"/>
    <xdr:sp macro="" textlink="">
      <xdr:nvSpPr>
        <xdr:cNvPr id="266" name="テキスト ボックス 265"/>
        <xdr:cNvSpPr txBox="1"/>
      </xdr:nvSpPr>
      <xdr:spPr>
        <a:xfrm>
          <a:off x="863111" y="1702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131851</xdr:rowOff>
    </xdr:from>
    <xdr:to>
      <xdr:col>55</xdr:col>
      <xdr:colOff>0</xdr:colOff>
      <xdr:row>38</xdr:row>
      <xdr:rowOff>47748</xdr:rowOff>
    </xdr:to>
    <xdr:cxnSp macro="">
      <xdr:nvCxnSpPr>
        <xdr:cNvPr id="297" name="直線コネクタ 296"/>
        <xdr:cNvCxnSpPr/>
      </xdr:nvCxnSpPr>
      <xdr:spPr>
        <a:xfrm flipV="1">
          <a:off x="9639300" y="6475501"/>
          <a:ext cx="8382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128031</xdr:rowOff>
    </xdr:from>
    <xdr:to>
      <xdr:col>50</xdr:col>
      <xdr:colOff>114300</xdr:colOff>
      <xdr:row>38</xdr:row>
      <xdr:rowOff>47748</xdr:rowOff>
    </xdr:to>
    <xdr:cxnSp macro="">
      <xdr:nvCxnSpPr>
        <xdr:cNvPr id="300" name="直線コネクタ 299"/>
        <xdr:cNvCxnSpPr/>
      </xdr:nvCxnSpPr>
      <xdr:spPr>
        <a:xfrm>
          <a:off x="8750300" y="5442981"/>
          <a:ext cx="889000" cy="1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128031</xdr:rowOff>
    </xdr:from>
    <xdr:to>
      <xdr:col>45</xdr:col>
      <xdr:colOff>177800</xdr:colOff>
      <xdr:row>38</xdr:row>
      <xdr:rowOff>89528</xdr:rowOff>
    </xdr:to>
    <xdr:cxnSp macro="">
      <xdr:nvCxnSpPr>
        <xdr:cNvPr id="303" name="直線コネクタ 302"/>
        <xdr:cNvCxnSpPr/>
      </xdr:nvCxnSpPr>
      <xdr:spPr>
        <a:xfrm flipV="1">
          <a:off x="7861300" y="5442981"/>
          <a:ext cx="889000" cy="116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89528</xdr:rowOff>
    </xdr:from>
    <xdr:to>
      <xdr:col>41</xdr:col>
      <xdr:colOff>50800</xdr:colOff>
      <xdr:row>39</xdr:row>
      <xdr:rowOff>2736</xdr:rowOff>
    </xdr:to>
    <xdr:cxnSp macro="">
      <xdr:nvCxnSpPr>
        <xdr:cNvPr id="306" name="直線コネクタ 305"/>
        <xdr:cNvCxnSpPr/>
      </xdr:nvCxnSpPr>
      <xdr:spPr>
        <a:xfrm flipV="1">
          <a:off x="6972300" y="6604628"/>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81051</xdr:rowOff>
    </xdr:from>
    <xdr:to>
      <xdr:col>55</xdr:col>
      <xdr:colOff>50800</xdr:colOff>
      <xdr:row>38</xdr:row>
      <xdr:rowOff>11201</xdr:rowOff>
    </xdr:to>
    <xdr:sp macro="" textlink="">
      <xdr:nvSpPr>
        <xdr:cNvPr id="316" name="楕円 315"/>
        <xdr:cNvSpPr/>
      </xdr:nvSpPr>
      <xdr:spPr>
        <a:xfrm>
          <a:off x="10426700" y="64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167428</xdr:rowOff>
    </xdr:from>
    <xdr:ext cx="534377" cy="259045"/>
    <xdr:sp macro="" textlink="">
      <xdr:nvSpPr>
        <xdr:cNvPr id="317" name="補助費等該当値テキスト"/>
        <xdr:cNvSpPr txBox="1"/>
      </xdr:nvSpPr>
      <xdr:spPr>
        <a:xfrm>
          <a:off x="10528300" y="633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168398</xdr:rowOff>
    </xdr:from>
    <xdr:to>
      <xdr:col>50</xdr:col>
      <xdr:colOff>165100</xdr:colOff>
      <xdr:row>38</xdr:row>
      <xdr:rowOff>98548</xdr:rowOff>
    </xdr:to>
    <xdr:sp macro="" textlink="">
      <xdr:nvSpPr>
        <xdr:cNvPr id="318" name="楕円 317"/>
        <xdr:cNvSpPr/>
      </xdr:nvSpPr>
      <xdr:spPr>
        <a:xfrm>
          <a:off x="9588500" y="65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89675</xdr:rowOff>
    </xdr:from>
    <xdr:ext cx="534377" cy="259045"/>
    <xdr:sp macro="" textlink="">
      <xdr:nvSpPr>
        <xdr:cNvPr id="319" name="テキスト ボックス 318"/>
        <xdr:cNvSpPr txBox="1"/>
      </xdr:nvSpPr>
      <xdr:spPr>
        <a:xfrm>
          <a:off x="9372111" y="6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77231</xdr:rowOff>
    </xdr:from>
    <xdr:to>
      <xdr:col>46</xdr:col>
      <xdr:colOff>38100</xdr:colOff>
      <xdr:row>32</xdr:row>
      <xdr:rowOff>7381</xdr:rowOff>
    </xdr:to>
    <xdr:sp macro="" textlink="">
      <xdr:nvSpPr>
        <xdr:cNvPr id="320" name="楕円 319"/>
        <xdr:cNvSpPr/>
      </xdr:nvSpPr>
      <xdr:spPr>
        <a:xfrm>
          <a:off x="8699500" y="53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169958</xdr:rowOff>
    </xdr:from>
    <xdr:ext cx="599010" cy="259045"/>
    <xdr:sp macro="" textlink="">
      <xdr:nvSpPr>
        <xdr:cNvPr id="321" name="テキスト ボックス 320"/>
        <xdr:cNvSpPr txBox="1"/>
      </xdr:nvSpPr>
      <xdr:spPr>
        <a:xfrm>
          <a:off x="8450795" y="54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38728</xdr:rowOff>
    </xdr:from>
    <xdr:to>
      <xdr:col>41</xdr:col>
      <xdr:colOff>101600</xdr:colOff>
      <xdr:row>38</xdr:row>
      <xdr:rowOff>140328</xdr:rowOff>
    </xdr:to>
    <xdr:sp macro="" textlink="">
      <xdr:nvSpPr>
        <xdr:cNvPr id="322" name="楕円 321"/>
        <xdr:cNvSpPr/>
      </xdr:nvSpPr>
      <xdr:spPr>
        <a:xfrm>
          <a:off x="7810500" y="65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131455</xdr:rowOff>
    </xdr:from>
    <xdr:ext cx="534377" cy="259045"/>
    <xdr:sp macro="" textlink="">
      <xdr:nvSpPr>
        <xdr:cNvPr id="323" name="テキスト ボックス 322"/>
        <xdr:cNvSpPr txBox="1"/>
      </xdr:nvSpPr>
      <xdr:spPr>
        <a:xfrm>
          <a:off x="7594111" y="66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123386</xdr:rowOff>
    </xdr:from>
    <xdr:to>
      <xdr:col>36</xdr:col>
      <xdr:colOff>165100</xdr:colOff>
      <xdr:row>39</xdr:row>
      <xdr:rowOff>53536</xdr:rowOff>
    </xdr:to>
    <xdr:sp macro="" textlink="">
      <xdr:nvSpPr>
        <xdr:cNvPr id="324" name="楕円 323"/>
        <xdr:cNvSpPr/>
      </xdr:nvSpPr>
      <xdr:spPr>
        <a:xfrm>
          <a:off x="6921500" y="66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44663</xdr:rowOff>
    </xdr:from>
    <xdr:ext cx="469744" cy="259045"/>
    <xdr:sp macro="" textlink="">
      <xdr:nvSpPr>
        <xdr:cNvPr id="325" name="テキスト ボックス 324"/>
        <xdr:cNvSpPr txBox="1"/>
      </xdr:nvSpPr>
      <xdr:spPr>
        <a:xfrm>
          <a:off x="6737428" y="6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43314</xdr:rowOff>
    </xdr:from>
    <xdr:to>
      <xdr:col>55</xdr:col>
      <xdr:colOff>0</xdr:colOff>
      <xdr:row>58</xdr:row>
      <xdr:rowOff>53487</xdr:rowOff>
    </xdr:to>
    <xdr:cxnSp macro="">
      <xdr:nvCxnSpPr>
        <xdr:cNvPr id="354" name="直線コネクタ 353"/>
        <xdr:cNvCxnSpPr/>
      </xdr:nvCxnSpPr>
      <xdr:spPr>
        <a:xfrm flipV="1">
          <a:off x="9639300" y="9987414"/>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5"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53487</xdr:rowOff>
    </xdr:from>
    <xdr:to>
      <xdr:col>50</xdr:col>
      <xdr:colOff>114300</xdr:colOff>
      <xdr:row>58</xdr:row>
      <xdr:rowOff>91915</xdr:rowOff>
    </xdr:to>
    <xdr:cxnSp macro="">
      <xdr:nvCxnSpPr>
        <xdr:cNvPr id="357" name="直線コネクタ 356"/>
        <xdr:cNvCxnSpPr/>
      </xdr:nvCxnSpPr>
      <xdr:spPr>
        <a:xfrm flipV="1">
          <a:off x="8750300" y="9997587"/>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91915</xdr:rowOff>
    </xdr:from>
    <xdr:to>
      <xdr:col>45</xdr:col>
      <xdr:colOff>177800</xdr:colOff>
      <xdr:row>59</xdr:row>
      <xdr:rowOff>8651</xdr:rowOff>
    </xdr:to>
    <xdr:cxnSp macro="">
      <xdr:nvCxnSpPr>
        <xdr:cNvPr id="360" name="直線コネクタ 359"/>
        <xdr:cNvCxnSpPr/>
      </xdr:nvCxnSpPr>
      <xdr:spPr>
        <a:xfrm flipV="1">
          <a:off x="7861300" y="10036015"/>
          <a:ext cx="889000" cy="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76683</xdr:rowOff>
    </xdr:from>
    <xdr:to>
      <xdr:col>41</xdr:col>
      <xdr:colOff>50800</xdr:colOff>
      <xdr:row>59</xdr:row>
      <xdr:rowOff>8651</xdr:rowOff>
    </xdr:to>
    <xdr:cxnSp macro="">
      <xdr:nvCxnSpPr>
        <xdr:cNvPr id="363" name="直線コネクタ 362"/>
        <xdr:cNvCxnSpPr/>
      </xdr:nvCxnSpPr>
      <xdr:spPr>
        <a:xfrm>
          <a:off x="6972300" y="10020783"/>
          <a:ext cx="889000" cy="10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163964</xdr:rowOff>
    </xdr:from>
    <xdr:to>
      <xdr:col>55</xdr:col>
      <xdr:colOff>50800</xdr:colOff>
      <xdr:row>58</xdr:row>
      <xdr:rowOff>94114</xdr:rowOff>
    </xdr:to>
    <xdr:sp macro="" textlink="">
      <xdr:nvSpPr>
        <xdr:cNvPr id="373" name="楕円 372"/>
        <xdr:cNvSpPr/>
      </xdr:nvSpPr>
      <xdr:spPr>
        <a:xfrm>
          <a:off x="10426700" y="99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142391</xdr:rowOff>
    </xdr:from>
    <xdr:ext cx="534377" cy="259045"/>
    <xdr:sp macro="" textlink="">
      <xdr:nvSpPr>
        <xdr:cNvPr id="374" name="普通建設事業費該当値テキスト"/>
        <xdr:cNvSpPr txBox="1"/>
      </xdr:nvSpPr>
      <xdr:spPr>
        <a:xfrm>
          <a:off x="10528300" y="99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2687</xdr:rowOff>
    </xdr:from>
    <xdr:to>
      <xdr:col>50</xdr:col>
      <xdr:colOff>165100</xdr:colOff>
      <xdr:row>58</xdr:row>
      <xdr:rowOff>104287</xdr:rowOff>
    </xdr:to>
    <xdr:sp macro="" textlink="">
      <xdr:nvSpPr>
        <xdr:cNvPr id="375" name="楕円 374"/>
        <xdr:cNvSpPr/>
      </xdr:nvSpPr>
      <xdr:spPr>
        <a:xfrm>
          <a:off x="9588500" y="99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95414</xdr:rowOff>
    </xdr:from>
    <xdr:ext cx="534377" cy="259045"/>
    <xdr:sp macro="" textlink="">
      <xdr:nvSpPr>
        <xdr:cNvPr id="376" name="テキスト ボックス 375"/>
        <xdr:cNvSpPr txBox="1"/>
      </xdr:nvSpPr>
      <xdr:spPr>
        <a:xfrm>
          <a:off x="9372111" y="100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41115</xdr:rowOff>
    </xdr:from>
    <xdr:to>
      <xdr:col>46</xdr:col>
      <xdr:colOff>38100</xdr:colOff>
      <xdr:row>58</xdr:row>
      <xdr:rowOff>142715</xdr:rowOff>
    </xdr:to>
    <xdr:sp macro="" textlink="">
      <xdr:nvSpPr>
        <xdr:cNvPr id="377" name="楕円 376"/>
        <xdr:cNvSpPr/>
      </xdr:nvSpPr>
      <xdr:spPr>
        <a:xfrm>
          <a:off x="8699500" y="99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133842</xdr:rowOff>
    </xdr:from>
    <xdr:ext cx="534377" cy="259045"/>
    <xdr:sp macro="" textlink="">
      <xdr:nvSpPr>
        <xdr:cNvPr id="378" name="テキスト ボックス 377"/>
        <xdr:cNvSpPr txBox="1"/>
      </xdr:nvSpPr>
      <xdr:spPr>
        <a:xfrm>
          <a:off x="8483111" y="100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129301</xdr:rowOff>
    </xdr:from>
    <xdr:to>
      <xdr:col>41</xdr:col>
      <xdr:colOff>101600</xdr:colOff>
      <xdr:row>59</xdr:row>
      <xdr:rowOff>59451</xdr:rowOff>
    </xdr:to>
    <xdr:sp macro="" textlink="">
      <xdr:nvSpPr>
        <xdr:cNvPr id="379" name="楕円 378"/>
        <xdr:cNvSpPr/>
      </xdr:nvSpPr>
      <xdr:spPr>
        <a:xfrm>
          <a:off x="7810500" y="100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50578</xdr:rowOff>
    </xdr:from>
    <xdr:ext cx="469744" cy="259045"/>
    <xdr:sp macro="" textlink="">
      <xdr:nvSpPr>
        <xdr:cNvPr id="380" name="テキスト ボックス 379"/>
        <xdr:cNvSpPr txBox="1"/>
      </xdr:nvSpPr>
      <xdr:spPr>
        <a:xfrm>
          <a:off x="7626428" y="1016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25883</xdr:rowOff>
    </xdr:from>
    <xdr:to>
      <xdr:col>36</xdr:col>
      <xdr:colOff>165100</xdr:colOff>
      <xdr:row>58</xdr:row>
      <xdr:rowOff>127483</xdr:rowOff>
    </xdr:to>
    <xdr:sp macro="" textlink="">
      <xdr:nvSpPr>
        <xdr:cNvPr id="381" name="楕円 380"/>
        <xdr:cNvSpPr/>
      </xdr:nvSpPr>
      <xdr:spPr>
        <a:xfrm>
          <a:off x="6921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118610</xdr:rowOff>
    </xdr:from>
    <xdr:ext cx="534377" cy="259045"/>
    <xdr:sp macro="" textlink="">
      <xdr:nvSpPr>
        <xdr:cNvPr id="382" name="テキスト ボックス 381"/>
        <xdr:cNvSpPr txBox="1"/>
      </xdr:nvSpPr>
      <xdr:spPr>
        <a:xfrm>
          <a:off x="6705111" y="100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19838</xdr:rowOff>
    </xdr:from>
    <xdr:to>
      <xdr:col>55</xdr:col>
      <xdr:colOff>0</xdr:colOff>
      <xdr:row>79</xdr:row>
      <xdr:rowOff>30277</xdr:rowOff>
    </xdr:to>
    <xdr:cxnSp macro="">
      <xdr:nvCxnSpPr>
        <xdr:cNvPr id="411" name="直線コネクタ 410"/>
        <xdr:cNvCxnSpPr/>
      </xdr:nvCxnSpPr>
      <xdr:spPr>
        <a:xfrm flipV="1">
          <a:off x="9639300" y="13564388"/>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30277</xdr:rowOff>
    </xdr:from>
    <xdr:to>
      <xdr:col>50</xdr:col>
      <xdr:colOff>114300</xdr:colOff>
      <xdr:row>79</xdr:row>
      <xdr:rowOff>39612</xdr:rowOff>
    </xdr:to>
    <xdr:cxnSp macro="">
      <xdr:nvCxnSpPr>
        <xdr:cNvPr id="414" name="直線コネクタ 413"/>
        <xdr:cNvCxnSpPr/>
      </xdr:nvCxnSpPr>
      <xdr:spPr>
        <a:xfrm flipV="1">
          <a:off x="8750300" y="1357482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6" name="テキスト ボックス 415"/>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39612</xdr:rowOff>
    </xdr:from>
    <xdr:to>
      <xdr:col>45</xdr:col>
      <xdr:colOff>177800</xdr:colOff>
      <xdr:row>79</xdr:row>
      <xdr:rowOff>41847</xdr:rowOff>
    </xdr:to>
    <xdr:cxnSp macro="">
      <xdr:nvCxnSpPr>
        <xdr:cNvPr id="417" name="直線コネクタ 416"/>
        <xdr:cNvCxnSpPr/>
      </xdr:nvCxnSpPr>
      <xdr:spPr>
        <a:xfrm flipV="1">
          <a:off x="7861300" y="13584162"/>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9" name="テキスト ボックス 418"/>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41847</xdr:rowOff>
    </xdr:from>
    <xdr:to>
      <xdr:col>41</xdr:col>
      <xdr:colOff>50800</xdr:colOff>
      <xdr:row>79</xdr:row>
      <xdr:rowOff>42901</xdr:rowOff>
    </xdr:to>
    <xdr:cxnSp macro="">
      <xdr:nvCxnSpPr>
        <xdr:cNvPr id="420" name="直線コネクタ 419"/>
        <xdr:cNvCxnSpPr/>
      </xdr:nvCxnSpPr>
      <xdr:spPr>
        <a:xfrm flipV="1">
          <a:off x="6972300" y="13586397"/>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4" name="テキスト ボックス 423"/>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140488</xdr:rowOff>
    </xdr:from>
    <xdr:to>
      <xdr:col>55</xdr:col>
      <xdr:colOff>50800</xdr:colOff>
      <xdr:row>79</xdr:row>
      <xdr:rowOff>70638</xdr:rowOff>
    </xdr:to>
    <xdr:sp macro="" textlink="">
      <xdr:nvSpPr>
        <xdr:cNvPr id="430" name="楕円 429"/>
        <xdr:cNvSpPr/>
      </xdr:nvSpPr>
      <xdr:spPr>
        <a:xfrm>
          <a:off x="104267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55415</xdr:rowOff>
    </xdr:from>
    <xdr:ext cx="469744" cy="259045"/>
    <xdr:sp macro="" textlink="">
      <xdr:nvSpPr>
        <xdr:cNvPr id="431" name="普通建設事業費 （ うち新規整備　）該当値テキスト"/>
        <xdr:cNvSpPr txBox="1"/>
      </xdr:nvSpPr>
      <xdr:spPr>
        <a:xfrm>
          <a:off x="10528300" y="1342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150927</xdr:rowOff>
    </xdr:from>
    <xdr:to>
      <xdr:col>50</xdr:col>
      <xdr:colOff>165100</xdr:colOff>
      <xdr:row>79</xdr:row>
      <xdr:rowOff>81077</xdr:rowOff>
    </xdr:to>
    <xdr:sp macro="" textlink="">
      <xdr:nvSpPr>
        <xdr:cNvPr id="432" name="楕円 431"/>
        <xdr:cNvSpPr/>
      </xdr:nvSpPr>
      <xdr:spPr>
        <a:xfrm>
          <a:off x="9588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72204</xdr:rowOff>
    </xdr:from>
    <xdr:ext cx="469744" cy="259045"/>
    <xdr:sp macro="" textlink="">
      <xdr:nvSpPr>
        <xdr:cNvPr id="433" name="テキスト ボックス 432"/>
        <xdr:cNvSpPr txBox="1"/>
      </xdr:nvSpPr>
      <xdr:spPr>
        <a:xfrm>
          <a:off x="9404428" y="136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160262</xdr:rowOff>
    </xdr:from>
    <xdr:to>
      <xdr:col>46</xdr:col>
      <xdr:colOff>38100</xdr:colOff>
      <xdr:row>79</xdr:row>
      <xdr:rowOff>90412</xdr:rowOff>
    </xdr:to>
    <xdr:sp macro="" textlink="">
      <xdr:nvSpPr>
        <xdr:cNvPr id="434" name="楕円 433"/>
        <xdr:cNvSpPr/>
      </xdr:nvSpPr>
      <xdr:spPr>
        <a:xfrm>
          <a:off x="8699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81539</xdr:rowOff>
    </xdr:from>
    <xdr:ext cx="378565" cy="259045"/>
    <xdr:sp macro="" textlink="">
      <xdr:nvSpPr>
        <xdr:cNvPr id="435" name="テキスト ボックス 434"/>
        <xdr:cNvSpPr txBox="1"/>
      </xdr:nvSpPr>
      <xdr:spPr>
        <a:xfrm>
          <a:off x="8561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162497</xdr:rowOff>
    </xdr:from>
    <xdr:to>
      <xdr:col>41</xdr:col>
      <xdr:colOff>101600</xdr:colOff>
      <xdr:row>79</xdr:row>
      <xdr:rowOff>92647</xdr:rowOff>
    </xdr:to>
    <xdr:sp macro="" textlink="">
      <xdr:nvSpPr>
        <xdr:cNvPr id="436" name="楕円 435"/>
        <xdr:cNvSpPr/>
      </xdr:nvSpPr>
      <xdr:spPr>
        <a:xfrm>
          <a:off x="7810500" y="135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83774</xdr:rowOff>
    </xdr:from>
    <xdr:ext cx="378565" cy="259045"/>
    <xdr:sp macro="" textlink="">
      <xdr:nvSpPr>
        <xdr:cNvPr id="437" name="テキスト ボックス 436"/>
        <xdr:cNvSpPr txBox="1"/>
      </xdr:nvSpPr>
      <xdr:spPr>
        <a:xfrm>
          <a:off x="767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163551</xdr:rowOff>
    </xdr:from>
    <xdr:to>
      <xdr:col>36</xdr:col>
      <xdr:colOff>165100</xdr:colOff>
      <xdr:row>79</xdr:row>
      <xdr:rowOff>93701</xdr:rowOff>
    </xdr:to>
    <xdr:sp macro="" textlink="">
      <xdr:nvSpPr>
        <xdr:cNvPr id="438" name="楕円 437"/>
        <xdr:cNvSpPr/>
      </xdr:nvSpPr>
      <xdr:spPr>
        <a:xfrm>
          <a:off x="6921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84828</xdr:rowOff>
    </xdr:from>
    <xdr:ext cx="378565" cy="259045"/>
    <xdr:sp macro="" textlink="">
      <xdr:nvSpPr>
        <xdr:cNvPr id="439" name="テキスト ボックス 438"/>
        <xdr:cNvSpPr txBox="1"/>
      </xdr:nvSpPr>
      <xdr:spPr>
        <a:xfrm>
          <a:off x="6783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291</xdr:rowOff>
    </xdr:from>
    <xdr:to>
      <xdr:col>55</xdr:col>
      <xdr:colOff>0</xdr:colOff>
      <xdr:row>98</xdr:row>
      <xdr:rowOff>966</xdr:rowOff>
    </xdr:to>
    <xdr:cxnSp macro="">
      <xdr:nvCxnSpPr>
        <xdr:cNvPr id="468" name="直線コネクタ 467"/>
        <xdr:cNvCxnSpPr/>
      </xdr:nvCxnSpPr>
      <xdr:spPr>
        <a:xfrm flipV="1">
          <a:off x="9639300" y="16802391"/>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9"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966</xdr:rowOff>
    </xdr:from>
    <xdr:to>
      <xdr:col>50</xdr:col>
      <xdr:colOff>114300</xdr:colOff>
      <xdr:row>98</xdr:row>
      <xdr:rowOff>62001</xdr:rowOff>
    </xdr:to>
    <xdr:cxnSp macro="">
      <xdr:nvCxnSpPr>
        <xdr:cNvPr id="471" name="直線コネクタ 470"/>
        <xdr:cNvCxnSpPr/>
      </xdr:nvCxnSpPr>
      <xdr:spPr>
        <a:xfrm flipV="1">
          <a:off x="8750300" y="16803066"/>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62001</xdr:rowOff>
    </xdr:from>
    <xdr:to>
      <xdr:col>45</xdr:col>
      <xdr:colOff>177800</xdr:colOff>
      <xdr:row>99</xdr:row>
      <xdr:rowOff>699</xdr:rowOff>
    </xdr:to>
    <xdr:cxnSp macro="">
      <xdr:nvCxnSpPr>
        <xdr:cNvPr id="474" name="直線コネクタ 473"/>
        <xdr:cNvCxnSpPr/>
      </xdr:nvCxnSpPr>
      <xdr:spPr>
        <a:xfrm flipV="1">
          <a:off x="7861300" y="16864101"/>
          <a:ext cx="889000" cy="1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33807</xdr:rowOff>
    </xdr:from>
    <xdr:to>
      <xdr:col>41</xdr:col>
      <xdr:colOff>50800</xdr:colOff>
      <xdr:row>99</xdr:row>
      <xdr:rowOff>699</xdr:rowOff>
    </xdr:to>
    <xdr:cxnSp macro="">
      <xdr:nvCxnSpPr>
        <xdr:cNvPr id="477" name="直線コネクタ 476"/>
        <xdr:cNvCxnSpPr/>
      </xdr:nvCxnSpPr>
      <xdr:spPr>
        <a:xfrm>
          <a:off x="6972300" y="16835907"/>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120941</xdr:rowOff>
    </xdr:from>
    <xdr:to>
      <xdr:col>55</xdr:col>
      <xdr:colOff>50800</xdr:colOff>
      <xdr:row>98</xdr:row>
      <xdr:rowOff>51091</xdr:rowOff>
    </xdr:to>
    <xdr:sp macro="" textlink="">
      <xdr:nvSpPr>
        <xdr:cNvPr id="487" name="楕円 486"/>
        <xdr:cNvSpPr/>
      </xdr:nvSpPr>
      <xdr:spPr>
        <a:xfrm>
          <a:off x="10426700" y="167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99368</xdr:rowOff>
    </xdr:from>
    <xdr:ext cx="534377" cy="259045"/>
    <xdr:sp macro="" textlink="">
      <xdr:nvSpPr>
        <xdr:cNvPr id="488" name="普通建設事業費 （ うち更新整備　）該当値テキスト"/>
        <xdr:cNvSpPr txBox="1"/>
      </xdr:nvSpPr>
      <xdr:spPr>
        <a:xfrm>
          <a:off x="10528300" y="167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121616</xdr:rowOff>
    </xdr:from>
    <xdr:to>
      <xdr:col>50</xdr:col>
      <xdr:colOff>165100</xdr:colOff>
      <xdr:row>98</xdr:row>
      <xdr:rowOff>51766</xdr:rowOff>
    </xdr:to>
    <xdr:sp macro="" textlink="">
      <xdr:nvSpPr>
        <xdr:cNvPr id="489" name="楕円 488"/>
        <xdr:cNvSpPr/>
      </xdr:nvSpPr>
      <xdr:spPr>
        <a:xfrm>
          <a:off x="9588500" y="167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42893</xdr:rowOff>
    </xdr:from>
    <xdr:ext cx="534377" cy="259045"/>
    <xdr:sp macro="" textlink="">
      <xdr:nvSpPr>
        <xdr:cNvPr id="490" name="テキスト ボックス 489"/>
        <xdr:cNvSpPr txBox="1"/>
      </xdr:nvSpPr>
      <xdr:spPr>
        <a:xfrm>
          <a:off x="9372111" y="168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11201</xdr:rowOff>
    </xdr:from>
    <xdr:to>
      <xdr:col>46</xdr:col>
      <xdr:colOff>38100</xdr:colOff>
      <xdr:row>98</xdr:row>
      <xdr:rowOff>112801</xdr:rowOff>
    </xdr:to>
    <xdr:sp macro="" textlink="">
      <xdr:nvSpPr>
        <xdr:cNvPr id="491" name="楕円 490"/>
        <xdr:cNvSpPr/>
      </xdr:nvSpPr>
      <xdr:spPr>
        <a:xfrm>
          <a:off x="8699500" y="168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103928</xdr:rowOff>
    </xdr:from>
    <xdr:ext cx="534377" cy="259045"/>
    <xdr:sp macro="" textlink="">
      <xdr:nvSpPr>
        <xdr:cNvPr id="492" name="テキスト ボックス 491"/>
        <xdr:cNvSpPr txBox="1"/>
      </xdr:nvSpPr>
      <xdr:spPr>
        <a:xfrm>
          <a:off x="8483111" y="169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121349</xdr:rowOff>
    </xdr:from>
    <xdr:to>
      <xdr:col>41</xdr:col>
      <xdr:colOff>101600</xdr:colOff>
      <xdr:row>99</xdr:row>
      <xdr:rowOff>51499</xdr:rowOff>
    </xdr:to>
    <xdr:sp macro="" textlink="">
      <xdr:nvSpPr>
        <xdr:cNvPr id="493" name="楕円 492"/>
        <xdr:cNvSpPr/>
      </xdr:nvSpPr>
      <xdr:spPr>
        <a:xfrm>
          <a:off x="7810500" y="169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42626</xdr:rowOff>
    </xdr:from>
    <xdr:ext cx="469744" cy="259045"/>
    <xdr:sp macro="" textlink="">
      <xdr:nvSpPr>
        <xdr:cNvPr id="494" name="テキスト ボックス 493"/>
        <xdr:cNvSpPr txBox="1"/>
      </xdr:nvSpPr>
      <xdr:spPr>
        <a:xfrm>
          <a:off x="7626428" y="170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154457</xdr:rowOff>
    </xdr:from>
    <xdr:to>
      <xdr:col>36</xdr:col>
      <xdr:colOff>165100</xdr:colOff>
      <xdr:row>98</xdr:row>
      <xdr:rowOff>84607</xdr:rowOff>
    </xdr:to>
    <xdr:sp macro="" textlink="">
      <xdr:nvSpPr>
        <xdr:cNvPr id="495" name="楕円 494"/>
        <xdr:cNvSpPr/>
      </xdr:nvSpPr>
      <xdr:spPr>
        <a:xfrm>
          <a:off x="6921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75734</xdr:rowOff>
    </xdr:from>
    <xdr:ext cx="534377" cy="259045"/>
    <xdr:sp macro="" textlink="">
      <xdr:nvSpPr>
        <xdr:cNvPr id="496" name="テキスト ボックス 495"/>
        <xdr:cNvSpPr txBox="1"/>
      </xdr:nvSpPr>
      <xdr:spPr>
        <a:xfrm>
          <a:off x="6705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75967</xdr:rowOff>
    </xdr:from>
    <xdr:to>
      <xdr:col>85</xdr:col>
      <xdr:colOff>127000</xdr:colOff>
      <xdr:row>38</xdr:row>
      <xdr:rowOff>139700</xdr:rowOff>
    </xdr:to>
    <xdr:cxnSp macro="">
      <xdr:nvCxnSpPr>
        <xdr:cNvPr id="523" name="直線コネクタ 522"/>
        <xdr:cNvCxnSpPr/>
      </xdr:nvCxnSpPr>
      <xdr:spPr>
        <a:xfrm>
          <a:off x="15481300" y="6591067"/>
          <a:ext cx="838200" cy="6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75967</xdr:rowOff>
    </xdr:from>
    <xdr:to>
      <xdr:col>81</xdr:col>
      <xdr:colOff>50800</xdr:colOff>
      <xdr:row>38</xdr:row>
      <xdr:rowOff>96678</xdr:rowOff>
    </xdr:to>
    <xdr:cxnSp macro="">
      <xdr:nvCxnSpPr>
        <xdr:cNvPr id="526" name="直線コネクタ 525"/>
        <xdr:cNvCxnSpPr/>
      </xdr:nvCxnSpPr>
      <xdr:spPr>
        <a:xfrm flipV="1">
          <a:off x="14592300" y="6591067"/>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8" name="テキスト ボックス 527"/>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86254</xdr:rowOff>
    </xdr:from>
    <xdr:to>
      <xdr:col>76</xdr:col>
      <xdr:colOff>114300</xdr:colOff>
      <xdr:row>38</xdr:row>
      <xdr:rowOff>96678</xdr:rowOff>
    </xdr:to>
    <xdr:cxnSp macro="">
      <xdr:nvCxnSpPr>
        <xdr:cNvPr id="529" name="直線コネクタ 528"/>
        <xdr:cNvCxnSpPr/>
      </xdr:nvCxnSpPr>
      <xdr:spPr>
        <a:xfrm>
          <a:off x="13703300" y="660135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86254</xdr:rowOff>
    </xdr:from>
    <xdr:to>
      <xdr:col>71</xdr:col>
      <xdr:colOff>177800</xdr:colOff>
      <xdr:row>38</xdr:row>
      <xdr:rowOff>139700</xdr:rowOff>
    </xdr:to>
    <xdr:cxnSp macro="">
      <xdr:nvCxnSpPr>
        <xdr:cNvPr id="532" name="直線コネクタ 531"/>
        <xdr:cNvCxnSpPr/>
      </xdr:nvCxnSpPr>
      <xdr:spPr>
        <a:xfrm flipV="1">
          <a:off x="12814300" y="660135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4" name="テキスト ボックス 533"/>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3"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25167</xdr:rowOff>
    </xdr:from>
    <xdr:to>
      <xdr:col>81</xdr:col>
      <xdr:colOff>101600</xdr:colOff>
      <xdr:row>38</xdr:row>
      <xdr:rowOff>126767</xdr:rowOff>
    </xdr:to>
    <xdr:sp macro="" textlink="">
      <xdr:nvSpPr>
        <xdr:cNvPr id="544" name="楕円 543"/>
        <xdr:cNvSpPr/>
      </xdr:nvSpPr>
      <xdr:spPr>
        <a:xfrm>
          <a:off x="15430500" y="65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143293</xdr:rowOff>
    </xdr:from>
    <xdr:ext cx="469744" cy="259045"/>
    <xdr:sp macro="" textlink="">
      <xdr:nvSpPr>
        <xdr:cNvPr id="545" name="テキスト ボックス 544"/>
        <xdr:cNvSpPr txBox="1"/>
      </xdr:nvSpPr>
      <xdr:spPr>
        <a:xfrm>
          <a:off x="15246428" y="631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45878</xdr:rowOff>
    </xdr:from>
    <xdr:to>
      <xdr:col>76</xdr:col>
      <xdr:colOff>165100</xdr:colOff>
      <xdr:row>38</xdr:row>
      <xdr:rowOff>147478</xdr:rowOff>
    </xdr:to>
    <xdr:sp macro="" textlink="">
      <xdr:nvSpPr>
        <xdr:cNvPr id="546" name="楕円 545"/>
        <xdr:cNvSpPr/>
      </xdr:nvSpPr>
      <xdr:spPr>
        <a:xfrm>
          <a:off x="14541500" y="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138605</xdr:rowOff>
    </xdr:from>
    <xdr:ext cx="378565" cy="259045"/>
    <xdr:sp macro="" textlink="">
      <xdr:nvSpPr>
        <xdr:cNvPr id="547" name="テキスト ボックス 546"/>
        <xdr:cNvSpPr txBox="1"/>
      </xdr:nvSpPr>
      <xdr:spPr>
        <a:xfrm>
          <a:off x="14403017" y="6653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35454</xdr:rowOff>
    </xdr:from>
    <xdr:to>
      <xdr:col>72</xdr:col>
      <xdr:colOff>38100</xdr:colOff>
      <xdr:row>38</xdr:row>
      <xdr:rowOff>137054</xdr:rowOff>
    </xdr:to>
    <xdr:sp macro="" textlink="">
      <xdr:nvSpPr>
        <xdr:cNvPr id="548" name="楕円 547"/>
        <xdr:cNvSpPr/>
      </xdr:nvSpPr>
      <xdr:spPr>
        <a:xfrm>
          <a:off x="13652500" y="65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128181</xdr:rowOff>
    </xdr:from>
    <xdr:ext cx="469744" cy="259045"/>
    <xdr:sp macro="" textlink="">
      <xdr:nvSpPr>
        <xdr:cNvPr id="549" name="テキスト ボックス 548"/>
        <xdr:cNvSpPr txBox="1"/>
      </xdr:nvSpPr>
      <xdr:spPr>
        <a:xfrm>
          <a:off x="13468428" y="664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122974</xdr:rowOff>
    </xdr:from>
    <xdr:to>
      <xdr:col>85</xdr:col>
      <xdr:colOff>127000</xdr:colOff>
      <xdr:row>76</xdr:row>
      <xdr:rowOff>125337</xdr:rowOff>
    </xdr:to>
    <xdr:cxnSp macro="">
      <xdr:nvCxnSpPr>
        <xdr:cNvPr id="629" name="直線コネクタ 628"/>
        <xdr:cNvCxnSpPr/>
      </xdr:nvCxnSpPr>
      <xdr:spPr>
        <a:xfrm flipV="1">
          <a:off x="15481300" y="1315317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125337</xdr:rowOff>
    </xdr:from>
    <xdr:to>
      <xdr:col>81</xdr:col>
      <xdr:colOff>50800</xdr:colOff>
      <xdr:row>76</xdr:row>
      <xdr:rowOff>141936</xdr:rowOff>
    </xdr:to>
    <xdr:cxnSp macro="">
      <xdr:nvCxnSpPr>
        <xdr:cNvPr id="632" name="直線コネクタ 631"/>
        <xdr:cNvCxnSpPr/>
      </xdr:nvCxnSpPr>
      <xdr:spPr>
        <a:xfrm flipV="1">
          <a:off x="14592300" y="1315553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4" name="テキスト ボックス 633"/>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141936</xdr:rowOff>
    </xdr:from>
    <xdr:to>
      <xdr:col>76</xdr:col>
      <xdr:colOff>114300</xdr:colOff>
      <xdr:row>76</xdr:row>
      <xdr:rowOff>152502</xdr:rowOff>
    </xdr:to>
    <xdr:cxnSp macro="">
      <xdr:nvCxnSpPr>
        <xdr:cNvPr id="635" name="直線コネクタ 634"/>
        <xdr:cNvCxnSpPr/>
      </xdr:nvCxnSpPr>
      <xdr:spPr>
        <a:xfrm flipV="1">
          <a:off x="13703300" y="13172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7" name="テキスト ボックス 636"/>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152502</xdr:rowOff>
    </xdr:from>
    <xdr:to>
      <xdr:col>71</xdr:col>
      <xdr:colOff>177800</xdr:colOff>
      <xdr:row>76</xdr:row>
      <xdr:rowOff>163144</xdr:rowOff>
    </xdr:to>
    <xdr:cxnSp macro="">
      <xdr:nvCxnSpPr>
        <xdr:cNvPr id="638" name="直線コネクタ 637"/>
        <xdr:cNvCxnSpPr/>
      </xdr:nvCxnSpPr>
      <xdr:spPr>
        <a:xfrm flipV="1">
          <a:off x="12814300" y="13182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0" name="テキスト ボックス 639"/>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2" name="テキスト ボックス 641"/>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72174</xdr:rowOff>
    </xdr:from>
    <xdr:to>
      <xdr:col>85</xdr:col>
      <xdr:colOff>177800</xdr:colOff>
      <xdr:row>77</xdr:row>
      <xdr:rowOff>2324</xdr:rowOff>
    </xdr:to>
    <xdr:sp macro="" textlink="">
      <xdr:nvSpPr>
        <xdr:cNvPr id="648" name="楕円 647"/>
        <xdr:cNvSpPr/>
      </xdr:nvSpPr>
      <xdr:spPr>
        <a:xfrm>
          <a:off x="16268700" y="131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50601</xdr:rowOff>
    </xdr:from>
    <xdr:ext cx="534377" cy="259045"/>
    <xdr:sp macro="" textlink="">
      <xdr:nvSpPr>
        <xdr:cNvPr id="649" name="公債費該当値テキスト"/>
        <xdr:cNvSpPr txBox="1"/>
      </xdr:nvSpPr>
      <xdr:spPr>
        <a:xfrm>
          <a:off x="16370300" y="130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74537</xdr:rowOff>
    </xdr:from>
    <xdr:to>
      <xdr:col>81</xdr:col>
      <xdr:colOff>101600</xdr:colOff>
      <xdr:row>77</xdr:row>
      <xdr:rowOff>4687</xdr:rowOff>
    </xdr:to>
    <xdr:sp macro="" textlink="">
      <xdr:nvSpPr>
        <xdr:cNvPr id="650" name="楕円 649"/>
        <xdr:cNvSpPr/>
      </xdr:nvSpPr>
      <xdr:spPr>
        <a:xfrm>
          <a:off x="15430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167264</xdr:rowOff>
    </xdr:from>
    <xdr:ext cx="534377" cy="259045"/>
    <xdr:sp macro="" textlink="">
      <xdr:nvSpPr>
        <xdr:cNvPr id="651" name="テキスト ボックス 650"/>
        <xdr:cNvSpPr txBox="1"/>
      </xdr:nvSpPr>
      <xdr:spPr>
        <a:xfrm>
          <a:off x="15214111" y="13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91136</xdr:rowOff>
    </xdr:from>
    <xdr:to>
      <xdr:col>76</xdr:col>
      <xdr:colOff>165100</xdr:colOff>
      <xdr:row>77</xdr:row>
      <xdr:rowOff>21286</xdr:rowOff>
    </xdr:to>
    <xdr:sp macro="" textlink="">
      <xdr:nvSpPr>
        <xdr:cNvPr id="652" name="楕円 651"/>
        <xdr:cNvSpPr/>
      </xdr:nvSpPr>
      <xdr:spPr>
        <a:xfrm>
          <a:off x="14541500" y="131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12413</xdr:rowOff>
    </xdr:from>
    <xdr:ext cx="534377" cy="259045"/>
    <xdr:sp macro="" textlink="">
      <xdr:nvSpPr>
        <xdr:cNvPr id="653" name="テキスト ボックス 652"/>
        <xdr:cNvSpPr txBox="1"/>
      </xdr:nvSpPr>
      <xdr:spPr>
        <a:xfrm>
          <a:off x="14325111" y="132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101702</xdr:rowOff>
    </xdr:from>
    <xdr:to>
      <xdr:col>72</xdr:col>
      <xdr:colOff>38100</xdr:colOff>
      <xdr:row>77</xdr:row>
      <xdr:rowOff>31852</xdr:rowOff>
    </xdr:to>
    <xdr:sp macro="" textlink="">
      <xdr:nvSpPr>
        <xdr:cNvPr id="654" name="楕円 653"/>
        <xdr:cNvSpPr/>
      </xdr:nvSpPr>
      <xdr:spPr>
        <a:xfrm>
          <a:off x="13652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22979</xdr:rowOff>
    </xdr:from>
    <xdr:ext cx="534377" cy="259045"/>
    <xdr:sp macro="" textlink="">
      <xdr:nvSpPr>
        <xdr:cNvPr id="655" name="テキスト ボックス 654"/>
        <xdr:cNvSpPr txBox="1"/>
      </xdr:nvSpPr>
      <xdr:spPr>
        <a:xfrm>
          <a:off x="13436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112344</xdr:rowOff>
    </xdr:from>
    <xdr:to>
      <xdr:col>67</xdr:col>
      <xdr:colOff>101600</xdr:colOff>
      <xdr:row>77</xdr:row>
      <xdr:rowOff>42494</xdr:rowOff>
    </xdr:to>
    <xdr:sp macro="" textlink="">
      <xdr:nvSpPr>
        <xdr:cNvPr id="656" name="楕円 655"/>
        <xdr:cNvSpPr/>
      </xdr:nvSpPr>
      <xdr:spPr>
        <a:xfrm>
          <a:off x="12763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33621</xdr:rowOff>
    </xdr:from>
    <xdr:ext cx="534377" cy="259045"/>
    <xdr:sp macro="" textlink="">
      <xdr:nvSpPr>
        <xdr:cNvPr id="657" name="テキスト ボックス 656"/>
        <xdr:cNvSpPr txBox="1"/>
      </xdr:nvSpPr>
      <xdr:spPr>
        <a:xfrm>
          <a:off x="12547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58471</xdr:rowOff>
    </xdr:from>
    <xdr:to>
      <xdr:col>85</xdr:col>
      <xdr:colOff>127000</xdr:colOff>
      <xdr:row>97</xdr:row>
      <xdr:rowOff>34734</xdr:rowOff>
    </xdr:to>
    <xdr:cxnSp macro="">
      <xdr:nvCxnSpPr>
        <xdr:cNvPr id="686" name="直線コネクタ 685"/>
        <xdr:cNvCxnSpPr/>
      </xdr:nvCxnSpPr>
      <xdr:spPr>
        <a:xfrm>
          <a:off x="15481300" y="16517671"/>
          <a:ext cx="838200" cy="1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7"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58471</xdr:rowOff>
    </xdr:from>
    <xdr:to>
      <xdr:col>81</xdr:col>
      <xdr:colOff>50800</xdr:colOff>
      <xdr:row>96</xdr:row>
      <xdr:rowOff>138151</xdr:rowOff>
    </xdr:to>
    <xdr:cxnSp macro="">
      <xdr:nvCxnSpPr>
        <xdr:cNvPr id="689" name="直線コネクタ 688"/>
        <xdr:cNvCxnSpPr/>
      </xdr:nvCxnSpPr>
      <xdr:spPr>
        <a:xfrm flipV="1">
          <a:off x="14592300" y="16517671"/>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138151</xdr:rowOff>
    </xdr:from>
    <xdr:to>
      <xdr:col>76</xdr:col>
      <xdr:colOff>114300</xdr:colOff>
      <xdr:row>98</xdr:row>
      <xdr:rowOff>44538</xdr:rowOff>
    </xdr:to>
    <xdr:cxnSp macro="">
      <xdr:nvCxnSpPr>
        <xdr:cNvPr id="692" name="直線コネクタ 691"/>
        <xdr:cNvCxnSpPr/>
      </xdr:nvCxnSpPr>
      <xdr:spPr>
        <a:xfrm flipV="1">
          <a:off x="13703300" y="16597351"/>
          <a:ext cx="889000" cy="2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44538</xdr:rowOff>
    </xdr:from>
    <xdr:to>
      <xdr:col>71</xdr:col>
      <xdr:colOff>177800</xdr:colOff>
      <xdr:row>98</xdr:row>
      <xdr:rowOff>53290</xdr:rowOff>
    </xdr:to>
    <xdr:cxnSp macro="">
      <xdr:nvCxnSpPr>
        <xdr:cNvPr id="695" name="直線コネクタ 694"/>
        <xdr:cNvCxnSpPr/>
      </xdr:nvCxnSpPr>
      <xdr:spPr>
        <a:xfrm flipV="1">
          <a:off x="12814300" y="16846638"/>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9" name="テキスト ボックス 698"/>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155384</xdr:rowOff>
    </xdr:from>
    <xdr:to>
      <xdr:col>85</xdr:col>
      <xdr:colOff>177800</xdr:colOff>
      <xdr:row>97</xdr:row>
      <xdr:rowOff>85534</xdr:rowOff>
    </xdr:to>
    <xdr:sp macro="" textlink="">
      <xdr:nvSpPr>
        <xdr:cNvPr id="705" name="楕円 704"/>
        <xdr:cNvSpPr/>
      </xdr:nvSpPr>
      <xdr:spPr>
        <a:xfrm>
          <a:off x="162687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6811</xdr:rowOff>
    </xdr:from>
    <xdr:ext cx="534377" cy="259045"/>
    <xdr:sp macro="" textlink="">
      <xdr:nvSpPr>
        <xdr:cNvPr id="706" name="積立金該当値テキスト"/>
        <xdr:cNvSpPr txBox="1"/>
      </xdr:nvSpPr>
      <xdr:spPr>
        <a:xfrm>
          <a:off x="16370300"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7671</xdr:rowOff>
    </xdr:from>
    <xdr:to>
      <xdr:col>81</xdr:col>
      <xdr:colOff>101600</xdr:colOff>
      <xdr:row>96</xdr:row>
      <xdr:rowOff>109271</xdr:rowOff>
    </xdr:to>
    <xdr:sp macro="" textlink="">
      <xdr:nvSpPr>
        <xdr:cNvPr id="707" name="楕円 706"/>
        <xdr:cNvSpPr/>
      </xdr:nvSpPr>
      <xdr:spPr>
        <a:xfrm>
          <a:off x="15430500" y="16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125798</xdr:rowOff>
    </xdr:from>
    <xdr:ext cx="534377" cy="259045"/>
    <xdr:sp macro="" textlink="">
      <xdr:nvSpPr>
        <xdr:cNvPr id="708" name="テキスト ボックス 707"/>
        <xdr:cNvSpPr txBox="1"/>
      </xdr:nvSpPr>
      <xdr:spPr>
        <a:xfrm>
          <a:off x="15214111" y="162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87351</xdr:rowOff>
    </xdr:from>
    <xdr:to>
      <xdr:col>76</xdr:col>
      <xdr:colOff>165100</xdr:colOff>
      <xdr:row>97</xdr:row>
      <xdr:rowOff>17501</xdr:rowOff>
    </xdr:to>
    <xdr:sp macro="" textlink="">
      <xdr:nvSpPr>
        <xdr:cNvPr id="709" name="楕円 708"/>
        <xdr:cNvSpPr/>
      </xdr:nvSpPr>
      <xdr:spPr>
        <a:xfrm>
          <a:off x="14541500" y="165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34028</xdr:rowOff>
    </xdr:from>
    <xdr:ext cx="534377" cy="259045"/>
    <xdr:sp macro="" textlink="">
      <xdr:nvSpPr>
        <xdr:cNvPr id="710" name="テキスト ボックス 709"/>
        <xdr:cNvSpPr txBox="1"/>
      </xdr:nvSpPr>
      <xdr:spPr>
        <a:xfrm>
          <a:off x="14325111" y="163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165188</xdr:rowOff>
    </xdr:from>
    <xdr:to>
      <xdr:col>72</xdr:col>
      <xdr:colOff>38100</xdr:colOff>
      <xdr:row>98</xdr:row>
      <xdr:rowOff>95338</xdr:rowOff>
    </xdr:to>
    <xdr:sp macro="" textlink="">
      <xdr:nvSpPr>
        <xdr:cNvPr id="711" name="楕円 710"/>
        <xdr:cNvSpPr/>
      </xdr:nvSpPr>
      <xdr:spPr>
        <a:xfrm>
          <a:off x="13652500" y="167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111865</xdr:rowOff>
    </xdr:from>
    <xdr:ext cx="534377" cy="259045"/>
    <xdr:sp macro="" textlink="">
      <xdr:nvSpPr>
        <xdr:cNvPr id="712" name="テキスト ボックス 711"/>
        <xdr:cNvSpPr txBox="1"/>
      </xdr:nvSpPr>
      <xdr:spPr>
        <a:xfrm>
          <a:off x="13436111" y="165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2490</xdr:rowOff>
    </xdr:from>
    <xdr:to>
      <xdr:col>67</xdr:col>
      <xdr:colOff>101600</xdr:colOff>
      <xdr:row>98</xdr:row>
      <xdr:rowOff>104090</xdr:rowOff>
    </xdr:to>
    <xdr:sp macro="" textlink="">
      <xdr:nvSpPr>
        <xdr:cNvPr id="713" name="楕円 712"/>
        <xdr:cNvSpPr/>
      </xdr:nvSpPr>
      <xdr:spPr>
        <a:xfrm>
          <a:off x="12763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120617</xdr:rowOff>
    </xdr:from>
    <xdr:ext cx="534377" cy="259045"/>
    <xdr:sp macro="" textlink="">
      <xdr:nvSpPr>
        <xdr:cNvPr id="714" name="テキスト ボックス 713"/>
        <xdr:cNvSpPr txBox="1"/>
      </xdr:nvSpPr>
      <xdr:spPr>
        <a:xfrm>
          <a:off x="12547111" y="165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20371</xdr:rowOff>
    </xdr:from>
    <xdr:to>
      <xdr:col>116</xdr:col>
      <xdr:colOff>62864</xdr:colOff>
      <xdr:row>39</xdr:row>
      <xdr:rowOff>44450</xdr:rowOff>
    </xdr:to>
    <xdr:cxnSp macro="">
      <xdr:nvCxnSpPr>
        <xdr:cNvPr id="738" name="直線コネクタ 737"/>
        <xdr:cNvCxnSpPr/>
      </xdr:nvCxnSpPr>
      <xdr:spPr>
        <a:xfrm flipV="1">
          <a:off x="22159595" y="6021121"/>
          <a:ext cx="1269" cy="7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138498</xdr:rowOff>
    </xdr:from>
    <xdr:ext cx="469744" cy="259045"/>
    <xdr:sp macro="" textlink="">
      <xdr:nvSpPr>
        <xdr:cNvPr id="741" name="投資及び出資金最大値テキスト"/>
        <xdr:cNvSpPr txBox="1"/>
      </xdr:nvSpPr>
      <xdr:spPr>
        <a:xfrm>
          <a:off x="22212300" y="57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20371</xdr:rowOff>
    </xdr:from>
    <xdr:to>
      <xdr:col>116</xdr:col>
      <xdr:colOff>152400</xdr:colOff>
      <xdr:row>35</xdr:row>
      <xdr:rowOff>20371</xdr:rowOff>
    </xdr:to>
    <xdr:cxnSp macro="">
      <xdr:nvCxnSpPr>
        <xdr:cNvPr id="742" name="直線コネクタ 741"/>
        <xdr:cNvCxnSpPr/>
      </xdr:nvCxnSpPr>
      <xdr:spPr>
        <a:xfrm>
          <a:off x="22072600" y="602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120193</xdr:rowOff>
    </xdr:from>
    <xdr:to>
      <xdr:col>116</xdr:col>
      <xdr:colOff>63500</xdr:colOff>
      <xdr:row>39</xdr:row>
      <xdr:rowOff>44450</xdr:rowOff>
    </xdr:to>
    <xdr:cxnSp macro="">
      <xdr:nvCxnSpPr>
        <xdr:cNvPr id="743" name="直線コネクタ 742"/>
        <xdr:cNvCxnSpPr/>
      </xdr:nvCxnSpPr>
      <xdr:spPr>
        <a:xfrm>
          <a:off x="21323300" y="5435143"/>
          <a:ext cx="838200" cy="12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91736</xdr:rowOff>
    </xdr:from>
    <xdr:ext cx="469744" cy="259045"/>
    <xdr:sp macro="" textlink="">
      <xdr:nvSpPr>
        <xdr:cNvPr id="744" name="投資及び出資金平均値テキスト"/>
        <xdr:cNvSpPr txBox="1"/>
      </xdr:nvSpPr>
      <xdr:spPr>
        <a:xfrm>
          <a:off x="22212300" y="6435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68859</xdr:rowOff>
    </xdr:from>
    <xdr:to>
      <xdr:col>116</xdr:col>
      <xdr:colOff>114300</xdr:colOff>
      <xdr:row>38</xdr:row>
      <xdr:rowOff>170459</xdr:rowOff>
    </xdr:to>
    <xdr:sp macro="" textlink="">
      <xdr:nvSpPr>
        <xdr:cNvPr id="745" name="フローチャート: 判断 744"/>
        <xdr:cNvSpPr/>
      </xdr:nvSpPr>
      <xdr:spPr>
        <a:xfrm>
          <a:off x="221107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120193</xdr:rowOff>
    </xdr:from>
    <xdr:to>
      <xdr:col>111</xdr:col>
      <xdr:colOff>177800</xdr:colOff>
      <xdr:row>39</xdr:row>
      <xdr:rowOff>44450</xdr:rowOff>
    </xdr:to>
    <xdr:cxnSp macro="">
      <xdr:nvCxnSpPr>
        <xdr:cNvPr id="746" name="直線コネクタ 745"/>
        <xdr:cNvCxnSpPr/>
      </xdr:nvCxnSpPr>
      <xdr:spPr>
        <a:xfrm flipV="1">
          <a:off x="20434300" y="5435143"/>
          <a:ext cx="889000" cy="12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47" name="フローチャート: 判断 746"/>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153433</xdr:rowOff>
    </xdr:from>
    <xdr:ext cx="469744" cy="259045"/>
    <xdr:sp macro="" textlink="">
      <xdr:nvSpPr>
        <xdr:cNvPr id="748" name="テキスト ボックス 747"/>
        <xdr:cNvSpPr txBox="1"/>
      </xdr:nvSpPr>
      <xdr:spPr>
        <a:xfrm>
          <a:off x="21088428" y="666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69164</xdr:rowOff>
    </xdr:from>
    <xdr:to>
      <xdr:col>107</xdr:col>
      <xdr:colOff>101600</xdr:colOff>
      <xdr:row>38</xdr:row>
      <xdr:rowOff>170764</xdr:rowOff>
    </xdr:to>
    <xdr:sp macro="" textlink="">
      <xdr:nvSpPr>
        <xdr:cNvPr id="750" name="フローチャート: 判断 749"/>
        <xdr:cNvSpPr/>
      </xdr:nvSpPr>
      <xdr:spPr>
        <a:xfrm>
          <a:off x="20383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15841</xdr:rowOff>
    </xdr:from>
    <xdr:ext cx="469744" cy="259045"/>
    <xdr:sp macro="" textlink="">
      <xdr:nvSpPr>
        <xdr:cNvPr id="751" name="テキスト ボックス 750"/>
        <xdr:cNvSpPr txBox="1"/>
      </xdr:nvSpPr>
      <xdr:spPr>
        <a:xfrm>
          <a:off x="20199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93014</xdr:rowOff>
    </xdr:from>
    <xdr:to>
      <xdr:col>102</xdr:col>
      <xdr:colOff>165100</xdr:colOff>
      <xdr:row>39</xdr:row>
      <xdr:rowOff>23164</xdr:rowOff>
    </xdr:to>
    <xdr:sp macro="" textlink="">
      <xdr:nvSpPr>
        <xdr:cNvPr id="753" name="フローチャート: 判断 752"/>
        <xdr:cNvSpPr/>
      </xdr:nvSpPr>
      <xdr:spPr>
        <a:xfrm>
          <a:off x="19494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39692</xdr:rowOff>
    </xdr:from>
    <xdr:ext cx="378565" cy="259045"/>
    <xdr:sp macro="" textlink="">
      <xdr:nvSpPr>
        <xdr:cNvPr id="754" name="テキスト ボックス 753"/>
        <xdr:cNvSpPr txBox="1"/>
      </xdr:nvSpPr>
      <xdr:spPr>
        <a:xfrm>
          <a:off x="19356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94538</xdr:rowOff>
    </xdr:from>
    <xdr:to>
      <xdr:col>98</xdr:col>
      <xdr:colOff>38100</xdr:colOff>
      <xdr:row>39</xdr:row>
      <xdr:rowOff>24688</xdr:rowOff>
    </xdr:to>
    <xdr:sp macro="" textlink="">
      <xdr:nvSpPr>
        <xdr:cNvPr id="755" name="フローチャート: 判断 754"/>
        <xdr:cNvSpPr/>
      </xdr:nvSpPr>
      <xdr:spPr>
        <a:xfrm>
          <a:off x="18605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41216</xdr:rowOff>
    </xdr:from>
    <xdr:ext cx="378565" cy="259045"/>
    <xdr:sp macro="" textlink="">
      <xdr:nvSpPr>
        <xdr:cNvPr id="756" name="テキスト ボックス 755"/>
        <xdr:cNvSpPr txBox="1"/>
      </xdr:nvSpPr>
      <xdr:spPr>
        <a:xfrm>
          <a:off x="18467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69393</xdr:rowOff>
    </xdr:from>
    <xdr:to>
      <xdr:col>112</xdr:col>
      <xdr:colOff>38100</xdr:colOff>
      <xdr:row>31</xdr:row>
      <xdr:rowOff>170993</xdr:rowOff>
    </xdr:to>
    <xdr:sp macro="" textlink="">
      <xdr:nvSpPr>
        <xdr:cNvPr id="764" name="楕円 763"/>
        <xdr:cNvSpPr/>
      </xdr:nvSpPr>
      <xdr:spPr>
        <a:xfrm>
          <a:off x="21272500" y="53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16070</xdr:rowOff>
    </xdr:from>
    <xdr:ext cx="534377" cy="259045"/>
    <xdr:sp macro="" textlink="">
      <xdr:nvSpPr>
        <xdr:cNvPr id="765" name="テキスト ボックス 764"/>
        <xdr:cNvSpPr txBox="1"/>
      </xdr:nvSpPr>
      <xdr:spPr>
        <a:xfrm>
          <a:off x="21056111" y="51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31534</xdr:rowOff>
    </xdr:to>
    <xdr:cxnSp macro="">
      <xdr:nvCxnSpPr>
        <xdr:cNvPr id="800" name="直線コネクタ 799"/>
        <xdr:cNvCxnSpPr/>
      </xdr:nvCxnSpPr>
      <xdr:spPr>
        <a:xfrm>
          <a:off x="21323300" y="10136911"/>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1"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21361</xdr:rowOff>
    </xdr:from>
    <xdr:to>
      <xdr:col>111</xdr:col>
      <xdr:colOff>177800</xdr:colOff>
      <xdr:row>59</xdr:row>
      <xdr:rowOff>21437</xdr:rowOff>
    </xdr:to>
    <xdr:cxnSp macro="">
      <xdr:nvCxnSpPr>
        <xdr:cNvPr id="803" name="直線コネクタ 802"/>
        <xdr:cNvCxnSpPr/>
      </xdr:nvCxnSpPr>
      <xdr:spPr>
        <a:xfrm flipV="1">
          <a:off x="20434300" y="1013691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5" name="テキスト ボックス 804"/>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21399</xdr:rowOff>
    </xdr:from>
    <xdr:to>
      <xdr:col>107</xdr:col>
      <xdr:colOff>50800</xdr:colOff>
      <xdr:row>59</xdr:row>
      <xdr:rowOff>21437</xdr:rowOff>
    </xdr:to>
    <xdr:cxnSp macro="">
      <xdr:nvCxnSpPr>
        <xdr:cNvPr id="806" name="直線コネクタ 805"/>
        <xdr:cNvCxnSpPr/>
      </xdr:nvCxnSpPr>
      <xdr:spPr>
        <a:xfrm>
          <a:off x="19545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7" name="フローチャート: 判断 806"/>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8" name="テキスト ボックス 807"/>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21399</xdr:rowOff>
    </xdr:from>
    <xdr:to>
      <xdr:col>102</xdr:col>
      <xdr:colOff>114300</xdr:colOff>
      <xdr:row>59</xdr:row>
      <xdr:rowOff>21437</xdr:rowOff>
    </xdr:to>
    <xdr:cxnSp macro="">
      <xdr:nvCxnSpPr>
        <xdr:cNvPr id="809" name="直線コネクタ 808"/>
        <xdr:cNvCxnSpPr/>
      </xdr:nvCxnSpPr>
      <xdr:spPr>
        <a:xfrm flipV="1">
          <a:off x="18656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0" name="フローチャート: 判断 809"/>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1" name="テキスト ボックス 810"/>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2" name="フローチャート: 判断 811"/>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3" name="テキスト ボックス 812"/>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152184</xdr:rowOff>
    </xdr:from>
    <xdr:to>
      <xdr:col>116</xdr:col>
      <xdr:colOff>114300</xdr:colOff>
      <xdr:row>59</xdr:row>
      <xdr:rowOff>82334</xdr:rowOff>
    </xdr:to>
    <xdr:sp macro="" textlink="">
      <xdr:nvSpPr>
        <xdr:cNvPr id="819" name="楕円 818"/>
        <xdr:cNvSpPr/>
      </xdr:nvSpPr>
      <xdr:spPr>
        <a:xfrm>
          <a:off x="221107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67111</xdr:rowOff>
    </xdr:from>
    <xdr:ext cx="378565" cy="259045"/>
    <xdr:sp macro="" textlink="">
      <xdr:nvSpPr>
        <xdr:cNvPr id="820" name="貸付金該当値テキスト"/>
        <xdr:cNvSpPr txBox="1"/>
      </xdr:nvSpPr>
      <xdr:spPr>
        <a:xfrm>
          <a:off x="22212300" y="1001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142011</xdr:rowOff>
    </xdr:from>
    <xdr:to>
      <xdr:col>112</xdr:col>
      <xdr:colOff>38100</xdr:colOff>
      <xdr:row>59</xdr:row>
      <xdr:rowOff>72161</xdr:rowOff>
    </xdr:to>
    <xdr:sp macro="" textlink="">
      <xdr:nvSpPr>
        <xdr:cNvPr id="821" name="楕円 820"/>
        <xdr:cNvSpPr/>
      </xdr:nvSpPr>
      <xdr:spPr>
        <a:xfrm>
          <a:off x="21272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63288</xdr:rowOff>
    </xdr:from>
    <xdr:ext cx="378565" cy="259045"/>
    <xdr:sp macro="" textlink="">
      <xdr:nvSpPr>
        <xdr:cNvPr id="822" name="テキスト ボックス 821"/>
        <xdr:cNvSpPr txBox="1"/>
      </xdr:nvSpPr>
      <xdr:spPr>
        <a:xfrm>
          <a:off x="21134017" y="1017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142087</xdr:rowOff>
    </xdr:from>
    <xdr:to>
      <xdr:col>107</xdr:col>
      <xdr:colOff>101600</xdr:colOff>
      <xdr:row>59</xdr:row>
      <xdr:rowOff>72237</xdr:rowOff>
    </xdr:to>
    <xdr:sp macro="" textlink="">
      <xdr:nvSpPr>
        <xdr:cNvPr id="823" name="楕円 822"/>
        <xdr:cNvSpPr/>
      </xdr:nvSpPr>
      <xdr:spPr>
        <a:xfrm>
          <a:off x="20383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63364</xdr:rowOff>
    </xdr:from>
    <xdr:ext cx="378565" cy="259045"/>
    <xdr:sp macro="" textlink="">
      <xdr:nvSpPr>
        <xdr:cNvPr id="824" name="テキスト ボックス 823"/>
        <xdr:cNvSpPr txBox="1"/>
      </xdr:nvSpPr>
      <xdr:spPr>
        <a:xfrm>
          <a:off x="20245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142049</xdr:rowOff>
    </xdr:from>
    <xdr:to>
      <xdr:col>102</xdr:col>
      <xdr:colOff>165100</xdr:colOff>
      <xdr:row>59</xdr:row>
      <xdr:rowOff>72199</xdr:rowOff>
    </xdr:to>
    <xdr:sp macro="" textlink="">
      <xdr:nvSpPr>
        <xdr:cNvPr id="825" name="楕円 824"/>
        <xdr:cNvSpPr/>
      </xdr:nvSpPr>
      <xdr:spPr>
        <a:xfrm>
          <a:off x="19494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63326</xdr:rowOff>
    </xdr:from>
    <xdr:ext cx="378565" cy="259045"/>
    <xdr:sp macro="" textlink="">
      <xdr:nvSpPr>
        <xdr:cNvPr id="826" name="テキスト ボックス 825"/>
        <xdr:cNvSpPr txBox="1"/>
      </xdr:nvSpPr>
      <xdr:spPr>
        <a:xfrm>
          <a:off x="19356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142087</xdr:rowOff>
    </xdr:from>
    <xdr:to>
      <xdr:col>98</xdr:col>
      <xdr:colOff>38100</xdr:colOff>
      <xdr:row>59</xdr:row>
      <xdr:rowOff>72237</xdr:rowOff>
    </xdr:to>
    <xdr:sp macro="" textlink="">
      <xdr:nvSpPr>
        <xdr:cNvPr id="827" name="楕円 826"/>
        <xdr:cNvSpPr/>
      </xdr:nvSpPr>
      <xdr:spPr>
        <a:xfrm>
          <a:off x="18605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63364</xdr:rowOff>
    </xdr:from>
    <xdr:ext cx="378565" cy="259045"/>
    <xdr:sp macro="" textlink="">
      <xdr:nvSpPr>
        <xdr:cNvPr id="828" name="テキスト ボックス 827"/>
        <xdr:cNvSpPr txBox="1"/>
      </xdr:nvSpPr>
      <xdr:spPr>
        <a:xfrm>
          <a:off x="18467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64131</xdr:rowOff>
    </xdr:from>
    <xdr:to>
      <xdr:col>116</xdr:col>
      <xdr:colOff>63500</xdr:colOff>
      <xdr:row>77</xdr:row>
      <xdr:rowOff>36406</xdr:rowOff>
    </xdr:to>
    <xdr:cxnSp macro="">
      <xdr:nvCxnSpPr>
        <xdr:cNvPr id="860" name="直線コネクタ 859"/>
        <xdr:cNvCxnSpPr/>
      </xdr:nvCxnSpPr>
      <xdr:spPr>
        <a:xfrm flipV="1">
          <a:off x="21323300" y="13094331"/>
          <a:ext cx="838200" cy="1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1"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111452</xdr:rowOff>
    </xdr:from>
    <xdr:to>
      <xdr:col>111</xdr:col>
      <xdr:colOff>177800</xdr:colOff>
      <xdr:row>77</xdr:row>
      <xdr:rowOff>36406</xdr:rowOff>
    </xdr:to>
    <xdr:cxnSp macro="">
      <xdr:nvCxnSpPr>
        <xdr:cNvPr id="863" name="直線コネクタ 862"/>
        <xdr:cNvCxnSpPr/>
      </xdr:nvCxnSpPr>
      <xdr:spPr>
        <a:xfrm>
          <a:off x="20434300" y="13141652"/>
          <a:ext cx="8890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142998</xdr:rowOff>
    </xdr:from>
    <xdr:to>
      <xdr:col>107</xdr:col>
      <xdr:colOff>50800</xdr:colOff>
      <xdr:row>76</xdr:row>
      <xdr:rowOff>111452</xdr:rowOff>
    </xdr:to>
    <xdr:cxnSp macro="">
      <xdr:nvCxnSpPr>
        <xdr:cNvPr id="866" name="直線コネクタ 865"/>
        <xdr:cNvCxnSpPr/>
      </xdr:nvCxnSpPr>
      <xdr:spPr>
        <a:xfrm>
          <a:off x="19545300" y="1300174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7" name="フローチャート: 判断 866"/>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8" name="テキスト ボックス 867"/>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165499</xdr:rowOff>
    </xdr:from>
    <xdr:to>
      <xdr:col>102</xdr:col>
      <xdr:colOff>114300</xdr:colOff>
      <xdr:row>75</xdr:row>
      <xdr:rowOff>142998</xdr:rowOff>
    </xdr:to>
    <xdr:cxnSp macro="">
      <xdr:nvCxnSpPr>
        <xdr:cNvPr id="869" name="直線コネクタ 868"/>
        <xdr:cNvCxnSpPr/>
      </xdr:nvCxnSpPr>
      <xdr:spPr>
        <a:xfrm>
          <a:off x="18656300" y="12852799"/>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0" name="フローチャート: 判断 869"/>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1" name="テキスト ボックス 870"/>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2" name="フローチャート: 判断 871"/>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3" name="テキスト ボックス 872"/>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13331</xdr:rowOff>
    </xdr:from>
    <xdr:to>
      <xdr:col>116</xdr:col>
      <xdr:colOff>114300</xdr:colOff>
      <xdr:row>76</xdr:row>
      <xdr:rowOff>114931</xdr:rowOff>
    </xdr:to>
    <xdr:sp macro="" textlink="">
      <xdr:nvSpPr>
        <xdr:cNvPr id="879" name="楕円 878"/>
        <xdr:cNvSpPr/>
      </xdr:nvSpPr>
      <xdr:spPr>
        <a:xfrm>
          <a:off x="22110700" y="130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36209</xdr:rowOff>
    </xdr:from>
    <xdr:ext cx="534377" cy="259045"/>
    <xdr:sp macro="" textlink="">
      <xdr:nvSpPr>
        <xdr:cNvPr id="880" name="繰出金該当値テキスト"/>
        <xdr:cNvSpPr txBox="1"/>
      </xdr:nvSpPr>
      <xdr:spPr>
        <a:xfrm>
          <a:off x="22212300" y="1289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157056</xdr:rowOff>
    </xdr:from>
    <xdr:to>
      <xdr:col>112</xdr:col>
      <xdr:colOff>38100</xdr:colOff>
      <xdr:row>77</xdr:row>
      <xdr:rowOff>87206</xdr:rowOff>
    </xdr:to>
    <xdr:sp macro="" textlink="">
      <xdr:nvSpPr>
        <xdr:cNvPr id="881" name="楕円 880"/>
        <xdr:cNvSpPr/>
      </xdr:nvSpPr>
      <xdr:spPr>
        <a:xfrm>
          <a:off x="21272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78333</xdr:rowOff>
    </xdr:from>
    <xdr:ext cx="534377" cy="259045"/>
    <xdr:sp macro="" textlink="">
      <xdr:nvSpPr>
        <xdr:cNvPr id="882" name="テキスト ボックス 881"/>
        <xdr:cNvSpPr txBox="1"/>
      </xdr:nvSpPr>
      <xdr:spPr>
        <a:xfrm>
          <a:off x="21056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60652</xdr:rowOff>
    </xdr:from>
    <xdr:to>
      <xdr:col>107</xdr:col>
      <xdr:colOff>101600</xdr:colOff>
      <xdr:row>76</xdr:row>
      <xdr:rowOff>162252</xdr:rowOff>
    </xdr:to>
    <xdr:sp macro="" textlink="">
      <xdr:nvSpPr>
        <xdr:cNvPr id="883" name="楕円 882"/>
        <xdr:cNvSpPr/>
      </xdr:nvSpPr>
      <xdr:spPr>
        <a:xfrm>
          <a:off x="20383500" y="130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7328</xdr:rowOff>
    </xdr:from>
    <xdr:ext cx="534377" cy="259045"/>
    <xdr:sp macro="" textlink="">
      <xdr:nvSpPr>
        <xdr:cNvPr id="884" name="テキスト ボックス 883"/>
        <xdr:cNvSpPr txBox="1"/>
      </xdr:nvSpPr>
      <xdr:spPr>
        <a:xfrm>
          <a:off x="20167111" y="128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92198</xdr:rowOff>
    </xdr:from>
    <xdr:to>
      <xdr:col>102</xdr:col>
      <xdr:colOff>165100</xdr:colOff>
      <xdr:row>76</xdr:row>
      <xdr:rowOff>22349</xdr:rowOff>
    </xdr:to>
    <xdr:sp macro="" textlink="">
      <xdr:nvSpPr>
        <xdr:cNvPr id="885" name="楕円 884"/>
        <xdr:cNvSpPr/>
      </xdr:nvSpPr>
      <xdr:spPr>
        <a:xfrm>
          <a:off x="19494500" y="1295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38875</xdr:rowOff>
    </xdr:from>
    <xdr:ext cx="534377" cy="259045"/>
    <xdr:sp macro="" textlink="">
      <xdr:nvSpPr>
        <xdr:cNvPr id="886" name="テキスト ボックス 885"/>
        <xdr:cNvSpPr txBox="1"/>
      </xdr:nvSpPr>
      <xdr:spPr>
        <a:xfrm>
          <a:off x="19278111" y="127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114699</xdr:rowOff>
    </xdr:from>
    <xdr:to>
      <xdr:col>98</xdr:col>
      <xdr:colOff>38100</xdr:colOff>
      <xdr:row>75</xdr:row>
      <xdr:rowOff>44849</xdr:rowOff>
    </xdr:to>
    <xdr:sp macro="" textlink="">
      <xdr:nvSpPr>
        <xdr:cNvPr id="887" name="楕円 886"/>
        <xdr:cNvSpPr/>
      </xdr:nvSpPr>
      <xdr:spPr>
        <a:xfrm>
          <a:off x="18605500" y="12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61376</xdr:rowOff>
    </xdr:from>
    <xdr:ext cx="534377" cy="259045"/>
    <xdr:sp macro="" textlink="">
      <xdr:nvSpPr>
        <xdr:cNvPr id="888" name="テキスト ボックス 887"/>
        <xdr:cNvSpPr txBox="1"/>
      </xdr:nvSpPr>
      <xdr:spPr>
        <a:xfrm>
          <a:off x="18389111" y="125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395,620</a:t>
          </a:r>
          <a:r>
            <a:rPr kumimoji="1" lang="ja-JP" altLang="en-US" sz="1300">
              <a:latin typeface="ＭＳ Ｐゴシック" panose="020B0600070205080204" pitchFamily="50" charset="-128"/>
              <a:ea typeface="ＭＳ Ｐゴシック" panose="020B0600070205080204" pitchFamily="50" charset="-128"/>
            </a:rPr>
            <a:t>円となり、前年度に比して減少した。減少要因は投資及び出資金であり、奨学金財団設立に関する経費の皆減が要因となった。</a:t>
          </a:r>
        </a:p>
        <a:p>
          <a:r>
            <a:rPr kumimoji="1" lang="ja-JP" altLang="en-US" sz="1300">
              <a:latin typeface="ＭＳ Ｐゴシック" panose="020B0600070205080204" pitchFamily="50" charset="-128"/>
              <a:ea typeface="ＭＳ Ｐゴシック" panose="020B0600070205080204" pitchFamily="50" charset="-128"/>
            </a:rPr>
            <a:t>　人件費については、令和４年度は定年退職者の増加及び市長、副市長、教育長の任期満了に伴い経費が増加し、住民一人当たり</a:t>
          </a:r>
          <a:r>
            <a:rPr kumimoji="1" lang="en-US" altLang="ja-JP" sz="1300">
              <a:latin typeface="ＭＳ Ｐゴシック" panose="020B0600070205080204" pitchFamily="50" charset="-128"/>
              <a:ea typeface="ＭＳ Ｐゴシック" panose="020B0600070205080204" pitchFamily="50" charset="-128"/>
            </a:rPr>
            <a:t>81,183</a:t>
          </a:r>
          <a:r>
            <a:rPr kumimoji="1" lang="ja-JP" altLang="en-US" sz="1300">
              <a:latin typeface="ＭＳ Ｐゴシック" panose="020B0600070205080204" pitchFamily="50" charset="-128"/>
              <a:ea typeface="ＭＳ Ｐゴシック" panose="020B0600070205080204" pitchFamily="50" charset="-128"/>
            </a:rPr>
            <a:t>円となった。依然として人件費は類似団体平均値と比べ高い状況にあるが、これは地域手当型団体に比べ高く設定されていること、ごみ収集・処理、消防業務等を直営単独で行っ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物件費については、電気・ガス代の高騰による光熱水費が増加したが、新型コロナウイルスワクチンの接種に係る委託料が大幅に減少したため、微減した。</a:t>
          </a:r>
        </a:p>
        <a:p>
          <a:r>
            <a:rPr kumimoji="1" lang="ja-JP" altLang="en-US" sz="1300">
              <a:latin typeface="ＭＳ Ｐゴシック" panose="020B0600070205080204" pitchFamily="50" charset="-128"/>
              <a:ea typeface="ＭＳ Ｐゴシック" panose="020B0600070205080204" pitchFamily="50" charset="-128"/>
            </a:rPr>
            <a:t>　扶助費については、年々増加傾向にあったが、令和４年度は国の経済対策として臨時的に実施した子育て世帯への臨時特別給付金支給事業の大幅減により減少した。</a:t>
          </a:r>
        </a:p>
        <a:p>
          <a:r>
            <a:rPr kumimoji="1" lang="ja-JP" altLang="en-US" sz="1300">
              <a:latin typeface="ＭＳ Ｐゴシック" panose="020B0600070205080204" pitchFamily="50" charset="-128"/>
              <a:ea typeface="ＭＳ Ｐゴシック" panose="020B0600070205080204" pitchFamily="50" charset="-128"/>
            </a:rPr>
            <a:t>　補助費については、令和４年度は国・県に対しての補助金の返還金の増加や物価高騰対策支援金の増加により増加したが依然として類似団体平均を下回っている。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58,959
58,394
17.28
25,320,761
23,325,345
1,982,525
12,983,297
16,408,906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93066</xdr:rowOff>
    </xdr:to>
    <xdr:cxnSp macro="">
      <xdr:nvCxnSpPr>
        <xdr:cNvPr id="59" name="直線コネクタ 58"/>
        <xdr:cNvCxnSpPr/>
      </xdr:nvCxnSpPr>
      <xdr:spPr>
        <a:xfrm>
          <a:off x="3797300" y="587436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34</xdr:row>
      <xdr:rowOff>62890</xdr:rowOff>
    </xdr:to>
    <xdr:cxnSp macro="">
      <xdr:nvCxnSpPr>
        <xdr:cNvPr id="62" name="直線コネクタ 61"/>
        <xdr:cNvCxnSpPr/>
      </xdr:nvCxnSpPr>
      <xdr:spPr>
        <a:xfrm flipV="1">
          <a:off x="2908300" y="587436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62890</xdr:rowOff>
    </xdr:from>
    <xdr:to>
      <xdr:col>15</xdr:col>
      <xdr:colOff>50800</xdr:colOff>
      <xdr:row>34</xdr:row>
      <xdr:rowOff>65176</xdr:rowOff>
    </xdr:to>
    <xdr:cxnSp macro="">
      <xdr:nvCxnSpPr>
        <xdr:cNvPr id="65" name="直線コネクタ 64"/>
        <xdr:cNvCxnSpPr/>
      </xdr:nvCxnSpPr>
      <xdr:spPr>
        <a:xfrm flipV="1">
          <a:off x="2019300" y="5892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64719</xdr:rowOff>
    </xdr:from>
    <xdr:to>
      <xdr:col>10</xdr:col>
      <xdr:colOff>114300</xdr:colOff>
      <xdr:row>34</xdr:row>
      <xdr:rowOff>65176</xdr:rowOff>
    </xdr:to>
    <xdr:cxnSp macro="">
      <xdr:nvCxnSpPr>
        <xdr:cNvPr id="68" name="直線コネクタ 67"/>
        <xdr:cNvCxnSpPr/>
      </xdr:nvCxnSpPr>
      <xdr:spPr>
        <a:xfrm>
          <a:off x="1130300" y="58940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42266</xdr:rowOff>
    </xdr:from>
    <xdr:to>
      <xdr:col>24</xdr:col>
      <xdr:colOff>114300</xdr:colOff>
      <xdr:row>34</xdr:row>
      <xdr:rowOff>143866</xdr:rowOff>
    </xdr:to>
    <xdr:sp macro="" textlink="">
      <xdr:nvSpPr>
        <xdr:cNvPr id="78" name="楕円 77"/>
        <xdr:cNvSpPr/>
      </xdr:nvSpPr>
      <xdr:spPr>
        <a:xfrm>
          <a:off x="45847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65143</xdr:rowOff>
    </xdr:from>
    <xdr:ext cx="469744" cy="259045"/>
    <xdr:sp macro="" textlink="">
      <xdr:nvSpPr>
        <xdr:cNvPr id="79" name="議会費該当値テキスト"/>
        <xdr:cNvSpPr txBox="1"/>
      </xdr:nvSpPr>
      <xdr:spPr>
        <a:xfrm>
          <a:off x="4686300" y="57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165710</xdr:rowOff>
    </xdr:from>
    <xdr:to>
      <xdr:col>20</xdr:col>
      <xdr:colOff>38100</xdr:colOff>
      <xdr:row>34</xdr:row>
      <xdr:rowOff>95860</xdr:rowOff>
    </xdr:to>
    <xdr:sp macro="" textlink="">
      <xdr:nvSpPr>
        <xdr:cNvPr id="80" name="楕円 79"/>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112387</xdr:rowOff>
    </xdr:from>
    <xdr:ext cx="469744" cy="259045"/>
    <xdr:sp macro="" textlink="">
      <xdr:nvSpPr>
        <xdr:cNvPr id="81" name="テキスト ボックス 80"/>
        <xdr:cNvSpPr txBox="1"/>
      </xdr:nvSpPr>
      <xdr:spPr>
        <a:xfrm>
          <a:off x="3562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12090</xdr:rowOff>
    </xdr:from>
    <xdr:to>
      <xdr:col>15</xdr:col>
      <xdr:colOff>101600</xdr:colOff>
      <xdr:row>34</xdr:row>
      <xdr:rowOff>113690</xdr:rowOff>
    </xdr:to>
    <xdr:sp macro="" textlink="">
      <xdr:nvSpPr>
        <xdr:cNvPr id="82" name="楕円 81"/>
        <xdr:cNvSpPr/>
      </xdr:nvSpPr>
      <xdr:spPr>
        <a:xfrm>
          <a:off x="2857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130217</xdr:rowOff>
    </xdr:from>
    <xdr:ext cx="469744" cy="259045"/>
    <xdr:sp macro="" textlink="">
      <xdr:nvSpPr>
        <xdr:cNvPr id="83" name="テキスト ボックス 82"/>
        <xdr:cNvSpPr txBox="1"/>
      </xdr:nvSpPr>
      <xdr:spPr>
        <a:xfrm>
          <a:off x="2673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xdr:rowOff>
    </xdr:from>
    <xdr:to>
      <xdr:col>10</xdr:col>
      <xdr:colOff>165100</xdr:colOff>
      <xdr:row>34</xdr:row>
      <xdr:rowOff>115976</xdr:rowOff>
    </xdr:to>
    <xdr:sp macro="" textlink="">
      <xdr:nvSpPr>
        <xdr:cNvPr id="84" name="楕円 83"/>
        <xdr:cNvSpPr/>
      </xdr:nvSpPr>
      <xdr:spPr>
        <a:xfrm>
          <a:off x="1968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132503</xdr:rowOff>
    </xdr:from>
    <xdr:ext cx="469744" cy="259045"/>
    <xdr:sp macro="" textlink="">
      <xdr:nvSpPr>
        <xdr:cNvPr id="85" name="テキスト ボックス 84"/>
        <xdr:cNvSpPr txBox="1"/>
      </xdr:nvSpPr>
      <xdr:spPr>
        <a:xfrm>
          <a:off x="1784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xdr:rowOff>
    </xdr:from>
    <xdr:to>
      <xdr:col>6</xdr:col>
      <xdr:colOff>38100</xdr:colOff>
      <xdr:row>34</xdr:row>
      <xdr:rowOff>115519</xdr:rowOff>
    </xdr:to>
    <xdr:sp macro="" textlink="">
      <xdr:nvSpPr>
        <xdr:cNvPr id="86" name="楕円 85"/>
        <xdr:cNvSpPr/>
      </xdr:nvSpPr>
      <xdr:spPr>
        <a:xfrm>
          <a:off x="1079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132046</xdr:rowOff>
    </xdr:from>
    <xdr:ext cx="469744" cy="259045"/>
    <xdr:sp macro="" textlink="">
      <xdr:nvSpPr>
        <xdr:cNvPr id="87" name="テキスト ボックス 86"/>
        <xdr:cNvSpPr txBox="1"/>
      </xdr:nvSpPr>
      <xdr:spPr>
        <a:xfrm>
          <a:off x="895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100914</xdr:rowOff>
    </xdr:from>
    <xdr:to>
      <xdr:col>24</xdr:col>
      <xdr:colOff>63500</xdr:colOff>
      <xdr:row>55</xdr:row>
      <xdr:rowOff>148219</xdr:rowOff>
    </xdr:to>
    <xdr:cxnSp macro="">
      <xdr:nvCxnSpPr>
        <xdr:cNvPr id="116" name="直線コネクタ 115"/>
        <xdr:cNvCxnSpPr/>
      </xdr:nvCxnSpPr>
      <xdr:spPr>
        <a:xfrm>
          <a:off x="3797300" y="9530664"/>
          <a:ext cx="838200" cy="4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81094</xdr:rowOff>
    </xdr:from>
    <xdr:to>
      <xdr:col>19</xdr:col>
      <xdr:colOff>177800</xdr:colOff>
      <xdr:row>55</xdr:row>
      <xdr:rowOff>100914</xdr:rowOff>
    </xdr:to>
    <xdr:cxnSp macro="">
      <xdr:nvCxnSpPr>
        <xdr:cNvPr id="119" name="直線コネクタ 118"/>
        <xdr:cNvCxnSpPr/>
      </xdr:nvCxnSpPr>
      <xdr:spPr>
        <a:xfrm>
          <a:off x="2908300" y="8825044"/>
          <a:ext cx="889000" cy="7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81094</xdr:rowOff>
    </xdr:from>
    <xdr:to>
      <xdr:col>15</xdr:col>
      <xdr:colOff>50800</xdr:colOff>
      <xdr:row>56</xdr:row>
      <xdr:rowOff>146718</xdr:rowOff>
    </xdr:to>
    <xdr:cxnSp macro="">
      <xdr:nvCxnSpPr>
        <xdr:cNvPr id="122" name="直線コネクタ 121"/>
        <xdr:cNvCxnSpPr/>
      </xdr:nvCxnSpPr>
      <xdr:spPr>
        <a:xfrm flipV="1">
          <a:off x="2019300" y="8825044"/>
          <a:ext cx="889000" cy="9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146718</xdr:rowOff>
    </xdr:from>
    <xdr:to>
      <xdr:col>10</xdr:col>
      <xdr:colOff>114300</xdr:colOff>
      <xdr:row>57</xdr:row>
      <xdr:rowOff>20721</xdr:rowOff>
    </xdr:to>
    <xdr:cxnSp macro="">
      <xdr:nvCxnSpPr>
        <xdr:cNvPr id="125" name="直線コネクタ 124"/>
        <xdr:cNvCxnSpPr/>
      </xdr:nvCxnSpPr>
      <xdr:spPr>
        <a:xfrm flipV="1">
          <a:off x="1130300" y="9747918"/>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97419</xdr:rowOff>
    </xdr:from>
    <xdr:to>
      <xdr:col>24</xdr:col>
      <xdr:colOff>114300</xdr:colOff>
      <xdr:row>56</xdr:row>
      <xdr:rowOff>27569</xdr:rowOff>
    </xdr:to>
    <xdr:sp macro="" textlink="">
      <xdr:nvSpPr>
        <xdr:cNvPr id="135" name="楕円 134"/>
        <xdr:cNvSpPr/>
      </xdr:nvSpPr>
      <xdr:spPr>
        <a:xfrm>
          <a:off x="4584700" y="95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120296</xdr:rowOff>
    </xdr:from>
    <xdr:ext cx="534377" cy="259045"/>
    <xdr:sp macro="" textlink="">
      <xdr:nvSpPr>
        <xdr:cNvPr id="136" name="総務費該当値テキスト"/>
        <xdr:cNvSpPr txBox="1"/>
      </xdr:nvSpPr>
      <xdr:spPr>
        <a:xfrm>
          <a:off x="4686300" y="93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50114</xdr:rowOff>
    </xdr:from>
    <xdr:to>
      <xdr:col>20</xdr:col>
      <xdr:colOff>38100</xdr:colOff>
      <xdr:row>55</xdr:row>
      <xdr:rowOff>151714</xdr:rowOff>
    </xdr:to>
    <xdr:sp macro="" textlink="">
      <xdr:nvSpPr>
        <xdr:cNvPr id="137" name="楕円 136"/>
        <xdr:cNvSpPr/>
      </xdr:nvSpPr>
      <xdr:spPr>
        <a:xfrm>
          <a:off x="3746500" y="94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168241</xdr:rowOff>
    </xdr:from>
    <xdr:ext cx="534377" cy="259045"/>
    <xdr:sp macro="" textlink="">
      <xdr:nvSpPr>
        <xdr:cNvPr id="138" name="テキスト ボックス 137"/>
        <xdr:cNvSpPr txBox="1"/>
      </xdr:nvSpPr>
      <xdr:spPr>
        <a:xfrm>
          <a:off x="3530111" y="92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30294</xdr:rowOff>
    </xdr:from>
    <xdr:to>
      <xdr:col>15</xdr:col>
      <xdr:colOff>101600</xdr:colOff>
      <xdr:row>51</xdr:row>
      <xdr:rowOff>131894</xdr:rowOff>
    </xdr:to>
    <xdr:sp macro="" textlink="">
      <xdr:nvSpPr>
        <xdr:cNvPr id="139" name="楕円 138"/>
        <xdr:cNvSpPr/>
      </xdr:nvSpPr>
      <xdr:spPr>
        <a:xfrm>
          <a:off x="2857500" y="8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148421</xdr:rowOff>
    </xdr:from>
    <xdr:ext cx="599010" cy="259045"/>
    <xdr:sp macro="" textlink="">
      <xdr:nvSpPr>
        <xdr:cNvPr id="140" name="テキスト ボックス 139"/>
        <xdr:cNvSpPr txBox="1"/>
      </xdr:nvSpPr>
      <xdr:spPr>
        <a:xfrm>
          <a:off x="2608795" y="854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95918</xdr:rowOff>
    </xdr:from>
    <xdr:to>
      <xdr:col>10</xdr:col>
      <xdr:colOff>165100</xdr:colOff>
      <xdr:row>57</xdr:row>
      <xdr:rowOff>26068</xdr:rowOff>
    </xdr:to>
    <xdr:sp macro="" textlink="">
      <xdr:nvSpPr>
        <xdr:cNvPr id="141" name="楕円 140"/>
        <xdr:cNvSpPr/>
      </xdr:nvSpPr>
      <xdr:spPr>
        <a:xfrm>
          <a:off x="1968500" y="96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42595</xdr:rowOff>
    </xdr:from>
    <xdr:ext cx="534377" cy="259045"/>
    <xdr:sp macro="" textlink="">
      <xdr:nvSpPr>
        <xdr:cNvPr id="142" name="テキスト ボックス 141"/>
        <xdr:cNvSpPr txBox="1"/>
      </xdr:nvSpPr>
      <xdr:spPr>
        <a:xfrm>
          <a:off x="1752111" y="94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141371</xdr:rowOff>
    </xdr:from>
    <xdr:to>
      <xdr:col>6</xdr:col>
      <xdr:colOff>38100</xdr:colOff>
      <xdr:row>57</xdr:row>
      <xdr:rowOff>71521</xdr:rowOff>
    </xdr:to>
    <xdr:sp macro="" textlink="">
      <xdr:nvSpPr>
        <xdr:cNvPr id="143" name="楕円 142"/>
        <xdr:cNvSpPr/>
      </xdr:nvSpPr>
      <xdr:spPr>
        <a:xfrm>
          <a:off x="1079500" y="97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88048</xdr:rowOff>
    </xdr:from>
    <xdr:ext cx="534377" cy="259045"/>
    <xdr:sp macro="" textlink="">
      <xdr:nvSpPr>
        <xdr:cNvPr id="144" name="テキスト ボックス 143"/>
        <xdr:cNvSpPr txBox="1"/>
      </xdr:nvSpPr>
      <xdr:spPr>
        <a:xfrm>
          <a:off x="863111" y="95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156800</xdr:rowOff>
    </xdr:from>
    <xdr:to>
      <xdr:col>24</xdr:col>
      <xdr:colOff>63500</xdr:colOff>
      <xdr:row>77</xdr:row>
      <xdr:rowOff>3386</xdr:rowOff>
    </xdr:to>
    <xdr:cxnSp macro="">
      <xdr:nvCxnSpPr>
        <xdr:cNvPr id="174" name="直線コネクタ 173"/>
        <xdr:cNvCxnSpPr/>
      </xdr:nvCxnSpPr>
      <xdr:spPr>
        <a:xfrm flipV="1">
          <a:off x="3797300" y="13187000"/>
          <a:ext cx="8382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3386</xdr:rowOff>
    </xdr:from>
    <xdr:to>
      <xdr:col>19</xdr:col>
      <xdr:colOff>177800</xdr:colOff>
      <xdr:row>77</xdr:row>
      <xdr:rowOff>120833</xdr:rowOff>
    </xdr:to>
    <xdr:cxnSp macro="">
      <xdr:nvCxnSpPr>
        <xdr:cNvPr id="177" name="直線コネクタ 176"/>
        <xdr:cNvCxnSpPr/>
      </xdr:nvCxnSpPr>
      <xdr:spPr>
        <a:xfrm flipV="1">
          <a:off x="2908300" y="13205036"/>
          <a:ext cx="8890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120833</xdr:rowOff>
    </xdr:from>
    <xdr:to>
      <xdr:col>15</xdr:col>
      <xdr:colOff>50800</xdr:colOff>
      <xdr:row>77</xdr:row>
      <xdr:rowOff>140874</xdr:rowOff>
    </xdr:to>
    <xdr:cxnSp macro="">
      <xdr:nvCxnSpPr>
        <xdr:cNvPr id="180" name="直線コネクタ 179"/>
        <xdr:cNvCxnSpPr/>
      </xdr:nvCxnSpPr>
      <xdr:spPr>
        <a:xfrm flipV="1">
          <a:off x="2019300" y="13322483"/>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140874</xdr:rowOff>
    </xdr:from>
    <xdr:to>
      <xdr:col>10</xdr:col>
      <xdr:colOff>114300</xdr:colOff>
      <xdr:row>78</xdr:row>
      <xdr:rowOff>25758</xdr:rowOff>
    </xdr:to>
    <xdr:cxnSp macro="">
      <xdr:nvCxnSpPr>
        <xdr:cNvPr id="183" name="直線コネクタ 182"/>
        <xdr:cNvCxnSpPr/>
      </xdr:nvCxnSpPr>
      <xdr:spPr>
        <a:xfrm flipV="1">
          <a:off x="1130300" y="13342524"/>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106000</xdr:rowOff>
    </xdr:from>
    <xdr:to>
      <xdr:col>24</xdr:col>
      <xdr:colOff>114300</xdr:colOff>
      <xdr:row>77</xdr:row>
      <xdr:rowOff>36150</xdr:rowOff>
    </xdr:to>
    <xdr:sp macro="" textlink="">
      <xdr:nvSpPr>
        <xdr:cNvPr id="193" name="楕円 192"/>
        <xdr:cNvSpPr/>
      </xdr:nvSpPr>
      <xdr:spPr>
        <a:xfrm>
          <a:off x="4584700" y="131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84427</xdr:rowOff>
    </xdr:from>
    <xdr:ext cx="599010" cy="259045"/>
    <xdr:sp macro="" textlink="">
      <xdr:nvSpPr>
        <xdr:cNvPr id="194" name="民生費該当値テキスト"/>
        <xdr:cNvSpPr txBox="1"/>
      </xdr:nvSpPr>
      <xdr:spPr>
        <a:xfrm>
          <a:off x="4686300" y="131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124036</xdr:rowOff>
    </xdr:from>
    <xdr:to>
      <xdr:col>20</xdr:col>
      <xdr:colOff>38100</xdr:colOff>
      <xdr:row>77</xdr:row>
      <xdr:rowOff>54186</xdr:rowOff>
    </xdr:to>
    <xdr:sp macro="" textlink="">
      <xdr:nvSpPr>
        <xdr:cNvPr id="195" name="楕円 194"/>
        <xdr:cNvSpPr/>
      </xdr:nvSpPr>
      <xdr:spPr>
        <a:xfrm>
          <a:off x="3746500" y="131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45313</xdr:rowOff>
    </xdr:from>
    <xdr:ext cx="599010" cy="259045"/>
    <xdr:sp macro="" textlink="">
      <xdr:nvSpPr>
        <xdr:cNvPr id="196" name="テキスト ボックス 195"/>
        <xdr:cNvSpPr txBox="1"/>
      </xdr:nvSpPr>
      <xdr:spPr>
        <a:xfrm>
          <a:off x="3497795" y="1324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70033</xdr:rowOff>
    </xdr:from>
    <xdr:to>
      <xdr:col>15</xdr:col>
      <xdr:colOff>101600</xdr:colOff>
      <xdr:row>78</xdr:row>
      <xdr:rowOff>183</xdr:rowOff>
    </xdr:to>
    <xdr:sp macro="" textlink="">
      <xdr:nvSpPr>
        <xdr:cNvPr id="197" name="楕円 196"/>
        <xdr:cNvSpPr/>
      </xdr:nvSpPr>
      <xdr:spPr>
        <a:xfrm>
          <a:off x="2857500" y="132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162760</xdr:rowOff>
    </xdr:from>
    <xdr:ext cx="599010" cy="259045"/>
    <xdr:sp macro="" textlink="">
      <xdr:nvSpPr>
        <xdr:cNvPr id="198" name="テキスト ボックス 197"/>
        <xdr:cNvSpPr txBox="1"/>
      </xdr:nvSpPr>
      <xdr:spPr>
        <a:xfrm>
          <a:off x="2608795" y="1336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90074</xdr:rowOff>
    </xdr:from>
    <xdr:to>
      <xdr:col>10</xdr:col>
      <xdr:colOff>165100</xdr:colOff>
      <xdr:row>78</xdr:row>
      <xdr:rowOff>20224</xdr:rowOff>
    </xdr:to>
    <xdr:sp macro="" textlink="">
      <xdr:nvSpPr>
        <xdr:cNvPr id="199" name="楕円 198"/>
        <xdr:cNvSpPr/>
      </xdr:nvSpPr>
      <xdr:spPr>
        <a:xfrm>
          <a:off x="1968500" y="13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11351</xdr:rowOff>
    </xdr:from>
    <xdr:ext cx="599010" cy="259045"/>
    <xdr:sp macro="" textlink="">
      <xdr:nvSpPr>
        <xdr:cNvPr id="200" name="テキスト ボックス 199"/>
        <xdr:cNvSpPr txBox="1"/>
      </xdr:nvSpPr>
      <xdr:spPr>
        <a:xfrm>
          <a:off x="1719795" y="133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146408</xdr:rowOff>
    </xdr:from>
    <xdr:to>
      <xdr:col>6</xdr:col>
      <xdr:colOff>38100</xdr:colOff>
      <xdr:row>78</xdr:row>
      <xdr:rowOff>76558</xdr:rowOff>
    </xdr:to>
    <xdr:sp macro="" textlink="">
      <xdr:nvSpPr>
        <xdr:cNvPr id="201" name="楕円 200"/>
        <xdr:cNvSpPr/>
      </xdr:nvSpPr>
      <xdr:spPr>
        <a:xfrm>
          <a:off x="1079500" y="13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67685</xdr:rowOff>
    </xdr:from>
    <xdr:ext cx="599010" cy="259045"/>
    <xdr:sp macro="" textlink="">
      <xdr:nvSpPr>
        <xdr:cNvPr id="202" name="テキスト ボックス 201"/>
        <xdr:cNvSpPr txBox="1"/>
      </xdr:nvSpPr>
      <xdr:spPr>
        <a:xfrm>
          <a:off x="830795" y="13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99946</xdr:rowOff>
    </xdr:from>
    <xdr:to>
      <xdr:col>24</xdr:col>
      <xdr:colOff>63500</xdr:colOff>
      <xdr:row>98</xdr:row>
      <xdr:rowOff>145360</xdr:rowOff>
    </xdr:to>
    <xdr:cxnSp macro="">
      <xdr:nvCxnSpPr>
        <xdr:cNvPr id="234" name="直線コネクタ 233"/>
        <xdr:cNvCxnSpPr/>
      </xdr:nvCxnSpPr>
      <xdr:spPr>
        <a:xfrm flipV="1">
          <a:off x="3797300" y="16902046"/>
          <a:ext cx="8382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145360</xdr:rowOff>
    </xdr:from>
    <xdr:to>
      <xdr:col>19</xdr:col>
      <xdr:colOff>177800</xdr:colOff>
      <xdr:row>99</xdr:row>
      <xdr:rowOff>114979</xdr:rowOff>
    </xdr:to>
    <xdr:cxnSp macro="">
      <xdr:nvCxnSpPr>
        <xdr:cNvPr id="237" name="直線コネクタ 236"/>
        <xdr:cNvCxnSpPr/>
      </xdr:nvCxnSpPr>
      <xdr:spPr>
        <a:xfrm flipV="1">
          <a:off x="2908300" y="16947460"/>
          <a:ext cx="889000" cy="14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114979</xdr:rowOff>
    </xdr:from>
    <xdr:to>
      <xdr:col>15</xdr:col>
      <xdr:colOff>50800</xdr:colOff>
      <xdr:row>99</xdr:row>
      <xdr:rowOff>144185</xdr:rowOff>
    </xdr:to>
    <xdr:cxnSp macro="">
      <xdr:nvCxnSpPr>
        <xdr:cNvPr id="240" name="直線コネクタ 239"/>
        <xdr:cNvCxnSpPr/>
      </xdr:nvCxnSpPr>
      <xdr:spPr>
        <a:xfrm flipV="1">
          <a:off x="2019300" y="17088529"/>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143173</xdr:rowOff>
    </xdr:from>
    <xdr:to>
      <xdr:col>10</xdr:col>
      <xdr:colOff>114300</xdr:colOff>
      <xdr:row>99</xdr:row>
      <xdr:rowOff>144185</xdr:rowOff>
    </xdr:to>
    <xdr:cxnSp macro="">
      <xdr:nvCxnSpPr>
        <xdr:cNvPr id="243" name="直線コネクタ 242"/>
        <xdr:cNvCxnSpPr/>
      </xdr:nvCxnSpPr>
      <xdr:spPr>
        <a:xfrm>
          <a:off x="1130300" y="1711672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49146</xdr:rowOff>
    </xdr:from>
    <xdr:to>
      <xdr:col>24</xdr:col>
      <xdr:colOff>114300</xdr:colOff>
      <xdr:row>98</xdr:row>
      <xdr:rowOff>150746</xdr:rowOff>
    </xdr:to>
    <xdr:sp macro="" textlink="">
      <xdr:nvSpPr>
        <xdr:cNvPr id="253" name="楕円 252"/>
        <xdr:cNvSpPr/>
      </xdr:nvSpPr>
      <xdr:spPr>
        <a:xfrm>
          <a:off x="4584700" y="168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72023</xdr:rowOff>
    </xdr:from>
    <xdr:ext cx="534377" cy="259045"/>
    <xdr:sp macro="" textlink="">
      <xdr:nvSpPr>
        <xdr:cNvPr id="254" name="衛生費該当値テキスト"/>
        <xdr:cNvSpPr txBox="1"/>
      </xdr:nvSpPr>
      <xdr:spPr>
        <a:xfrm>
          <a:off x="4686300" y="167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94560</xdr:rowOff>
    </xdr:from>
    <xdr:to>
      <xdr:col>20</xdr:col>
      <xdr:colOff>38100</xdr:colOff>
      <xdr:row>99</xdr:row>
      <xdr:rowOff>24710</xdr:rowOff>
    </xdr:to>
    <xdr:sp macro="" textlink="">
      <xdr:nvSpPr>
        <xdr:cNvPr id="255" name="楕円 254"/>
        <xdr:cNvSpPr/>
      </xdr:nvSpPr>
      <xdr:spPr>
        <a:xfrm>
          <a:off x="3746500" y="168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15837</xdr:rowOff>
    </xdr:from>
    <xdr:ext cx="534377" cy="259045"/>
    <xdr:sp macro="" textlink="">
      <xdr:nvSpPr>
        <xdr:cNvPr id="256" name="テキスト ボックス 255"/>
        <xdr:cNvSpPr txBox="1"/>
      </xdr:nvSpPr>
      <xdr:spPr>
        <a:xfrm>
          <a:off x="3530111" y="169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64179</xdr:rowOff>
    </xdr:from>
    <xdr:to>
      <xdr:col>15</xdr:col>
      <xdr:colOff>101600</xdr:colOff>
      <xdr:row>99</xdr:row>
      <xdr:rowOff>165779</xdr:rowOff>
    </xdr:to>
    <xdr:sp macro="" textlink="">
      <xdr:nvSpPr>
        <xdr:cNvPr id="257" name="楕円 256"/>
        <xdr:cNvSpPr/>
      </xdr:nvSpPr>
      <xdr:spPr>
        <a:xfrm>
          <a:off x="2857500" y="170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156906</xdr:rowOff>
    </xdr:from>
    <xdr:ext cx="534377" cy="259045"/>
    <xdr:sp macro="" textlink="">
      <xdr:nvSpPr>
        <xdr:cNvPr id="258" name="テキスト ボックス 257"/>
        <xdr:cNvSpPr txBox="1"/>
      </xdr:nvSpPr>
      <xdr:spPr>
        <a:xfrm>
          <a:off x="2641111" y="1713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93385</xdr:rowOff>
    </xdr:from>
    <xdr:to>
      <xdr:col>10</xdr:col>
      <xdr:colOff>165100</xdr:colOff>
      <xdr:row>100</xdr:row>
      <xdr:rowOff>23535</xdr:rowOff>
    </xdr:to>
    <xdr:sp macro="" textlink="">
      <xdr:nvSpPr>
        <xdr:cNvPr id="259" name="楕円 258"/>
        <xdr:cNvSpPr/>
      </xdr:nvSpPr>
      <xdr:spPr>
        <a:xfrm>
          <a:off x="1968500" y="170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14662</xdr:rowOff>
    </xdr:from>
    <xdr:ext cx="534377" cy="259045"/>
    <xdr:sp macro="" textlink="">
      <xdr:nvSpPr>
        <xdr:cNvPr id="260" name="テキスト ボックス 259"/>
        <xdr:cNvSpPr txBox="1"/>
      </xdr:nvSpPr>
      <xdr:spPr>
        <a:xfrm>
          <a:off x="1752111" y="171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92373</xdr:rowOff>
    </xdr:from>
    <xdr:to>
      <xdr:col>6</xdr:col>
      <xdr:colOff>38100</xdr:colOff>
      <xdr:row>100</xdr:row>
      <xdr:rowOff>22523</xdr:rowOff>
    </xdr:to>
    <xdr:sp macro="" textlink="">
      <xdr:nvSpPr>
        <xdr:cNvPr id="261" name="楕円 260"/>
        <xdr:cNvSpPr/>
      </xdr:nvSpPr>
      <xdr:spPr>
        <a:xfrm>
          <a:off x="1079500" y="170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13650</xdr:rowOff>
    </xdr:from>
    <xdr:ext cx="534377" cy="259045"/>
    <xdr:sp macro="" textlink="">
      <xdr:nvSpPr>
        <xdr:cNvPr id="262" name="テキスト ボックス 261"/>
        <xdr:cNvSpPr txBox="1"/>
      </xdr:nvSpPr>
      <xdr:spPr>
        <a:xfrm>
          <a:off x="863111" y="1715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38</xdr:row>
      <xdr:rowOff>76454</xdr:rowOff>
    </xdr:to>
    <xdr:cxnSp macro="">
      <xdr:nvCxnSpPr>
        <xdr:cNvPr id="291" name="直線コネクタ 290"/>
        <xdr:cNvCxnSpPr/>
      </xdr:nvCxnSpPr>
      <xdr:spPr>
        <a:xfrm>
          <a:off x="9639300" y="6486779"/>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143129</xdr:rowOff>
    </xdr:from>
    <xdr:to>
      <xdr:col>50</xdr:col>
      <xdr:colOff>114300</xdr:colOff>
      <xdr:row>37</xdr:row>
      <xdr:rowOff>144272</xdr:rowOff>
    </xdr:to>
    <xdr:cxnSp macro="">
      <xdr:nvCxnSpPr>
        <xdr:cNvPr id="294" name="直線コネクタ 293"/>
        <xdr:cNvCxnSpPr/>
      </xdr:nvCxnSpPr>
      <xdr:spPr>
        <a:xfrm flipV="1">
          <a:off x="8750300" y="64867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142367</xdr:rowOff>
    </xdr:from>
    <xdr:to>
      <xdr:col>45</xdr:col>
      <xdr:colOff>177800</xdr:colOff>
      <xdr:row>37</xdr:row>
      <xdr:rowOff>144272</xdr:rowOff>
    </xdr:to>
    <xdr:cxnSp macro="">
      <xdr:nvCxnSpPr>
        <xdr:cNvPr id="297" name="直線コネクタ 296"/>
        <xdr:cNvCxnSpPr/>
      </xdr:nvCxnSpPr>
      <xdr:spPr>
        <a:xfrm>
          <a:off x="7861300" y="64860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142367</xdr:rowOff>
    </xdr:from>
    <xdr:to>
      <xdr:col>41</xdr:col>
      <xdr:colOff>50800</xdr:colOff>
      <xdr:row>37</xdr:row>
      <xdr:rowOff>144653</xdr:rowOff>
    </xdr:to>
    <xdr:cxnSp macro="">
      <xdr:nvCxnSpPr>
        <xdr:cNvPr id="300" name="直線コネクタ 299"/>
        <xdr:cNvCxnSpPr/>
      </xdr:nvCxnSpPr>
      <xdr:spPr>
        <a:xfrm flipV="1">
          <a:off x="6972300" y="64860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25654</xdr:rowOff>
    </xdr:from>
    <xdr:to>
      <xdr:col>55</xdr:col>
      <xdr:colOff>50800</xdr:colOff>
      <xdr:row>38</xdr:row>
      <xdr:rowOff>127254</xdr:rowOff>
    </xdr:to>
    <xdr:sp macro="" textlink="">
      <xdr:nvSpPr>
        <xdr:cNvPr id="310" name="楕円 309"/>
        <xdr:cNvSpPr/>
      </xdr:nvSpPr>
      <xdr:spPr>
        <a:xfrm>
          <a:off x="104267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4081</xdr:rowOff>
    </xdr:from>
    <xdr:ext cx="378565" cy="259045"/>
    <xdr:sp macro="" textlink="">
      <xdr:nvSpPr>
        <xdr:cNvPr id="311" name="労働費該当値テキスト"/>
        <xdr:cNvSpPr txBox="1"/>
      </xdr:nvSpPr>
      <xdr:spPr>
        <a:xfrm>
          <a:off x="10528300"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92329</xdr:rowOff>
    </xdr:from>
    <xdr:to>
      <xdr:col>50</xdr:col>
      <xdr:colOff>165100</xdr:colOff>
      <xdr:row>38</xdr:row>
      <xdr:rowOff>22479</xdr:rowOff>
    </xdr:to>
    <xdr:sp macro="" textlink="">
      <xdr:nvSpPr>
        <xdr:cNvPr id="312" name="楕円 311"/>
        <xdr:cNvSpPr/>
      </xdr:nvSpPr>
      <xdr:spPr>
        <a:xfrm>
          <a:off x="958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39006</xdr:rowOff>
    </xdr:from>
    <xdr:ext cx="378565" cy="259045"/>
    <xdr:sp macro="" textlink="">
      <xdr:nvSpPr>
        <xdr:cNvPr id="313" name="テキスト ボックス 312"/>
        <xdr:cNvSpPr txBox="1"/>
      </xdr:nvSpPr>
      <xdr:spPr>
        <a:xfrm>
          <a:off x="9450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93472</xdr:rowOff>
    </xdr:from>
    <xdr:to>
      <xdr:col>46</xdr:col>
      <xdr:colOff>38100</xdr:colOff>
      <xdr:row>38</xdr:row>
      <xdr:rowOff>23622</xdr:rowOff>
    </xdr:to>
    <xdr:sp macro="" textlink="">
      <xdr:nvSpPr>
        <xdr:cNvPr id="314" name="楕円 313"/>
        <xdr:cNvSpPr/>
      </xdr:nvSpPr>
      <xdr:spPr>
        <a:xfrm>
          <a:off x="8699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40149</xdr:rowOff>
    </xdr:from>
    <xdr:ext cx="378565" cy="259045"/>
    <xdr:sp macro="" textlink="">
      <xdr:nvSpPr>
        <xdr:cNvPr id="315" name="テキスト ボックス 314"/>
        <xdr:cNvSpPr txBox="1"/>
      </xdr:nvSpPr>
      <xdr:spPr>
        <a:xfrm>
          <a:off x="8561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91567</xdr:rowOff>
    </xdr:from>
    <xdr:to>
      <xdr:col>41</xdr:col>
      <xdr:colOff>101600</xdr:colOff>
      <xdr:row>38</xdr:row>
      <xdr:rowOff>21717</xdr:rowOff>
    </xdr:to>
    <xdr:sp macro="" textlink="">
      <xdr:nvSpPr>
        <xdr:cNvPr id="316" name="楕円 315"/>
        <xdr:cNvSpPr/>
      </xdr:nvSpPr>
      <xdr:spPr>
        <a:xfrm>
          <a:off x="7810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38244</xdr:rowOff>
    </xdr:from>
    <xdr:ext cx="378565" cy="259045"/>
    <xdr:sp macro="" textlink="">
      <xdr:nvSpPr>
        <xdr:cNvPr id="317" name="テキスト ボックス 316"/>
        <xdr:cNvSpPr txBox="1"/>
      </xdr:nvSpPr>
      <xdr:spPr>
        <a:xfrm>
          <a:off x="7672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93853</xdr:rowOff>
    </xdr:from>
    <xdr:to>
      <xdr:col>36</xdr:col>
      <xdr:colOff>165100</xdr:colOff>
      <xdr:row>38</xdr:row>
      <xdr:rowOff>24003</xdr:rowOff>
    </xdr:to>
    <xdr:sp macro="" textlink="">
      <xdr:nvSpPr>
        <xdr:cNvPr id="318" name="楕円 317"/>
        <xdr:cNvSpPr/>
      </xdr:nvSpPr>
      <xdr:spPr>
        <a:xfrm>
          <a:off x="6921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40530</xdr:rowOff>
    </xdr:from>
    <xdr:ext cx="378565" cy="259045"/>
    <xdr:sp macro="" textlink="">
      <xdr:nvSpPr>
        <xdr:cNvPr id="319" name="テキスト ボックス 318"/>
        <xdr:cNvSpPr txBox="1"/>
      </xdr:nvSpPr>
      <xdr:spPr>
        <a:xfrm>
          <a:off x="6783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36068</xdr:rowOff>
    </xdr:from>
    <xdr:to>
      <xdr:col>55</xdr:col>
      <xdr:colOff>0</xdr:colOff>
      <xdr:row>59</xdr:row>
      <xdr:rowOff>36525</xdr:rowOff>
    </xdr:to>
    <xdr:cxnSp macro="">
      <xdr:nvCxnSpPr>
        <xdr:cNvPr id="348" name="直線コネクタ 347"/>
        <xdr:cNvCxnSpPr/>
      </xdr:nvCxnSpPr>
      <xdr:spPr>
        <a:xfrm>
          <a:off x="9639300" y="101516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36068</xdr:rowOff>
    </xdr:from>
    <xdr:to>
      <xdr:col>50</xdr:col>
      <xdr:colOff>114300</xdr:colOff>
      <xdr:row>59</xdr:row>
      <xdr:rowOff>39001</xdr:rowOff>
    </xdr:to>
    <xdr:cxnSp macro="">
      <xdr:nvCxnSpPr>
        <xdr:cNvPr id="351" name="直線コネクタ 350"/>
        <xdr:cNvCxnSpPr/>
      </xdr:nvCxnSpPr>
      <xdr:spPr>
        <a:xfrm flipV="1">
          <a:off x="8750300" y="1015161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36887</xdr:rowOff>
    </xdr:from>
    <xdr:to>
      <xdr:col>45</xdr:col>
      <xdr:colOff>177800</xdr:colOff>
      <xdr:row>59</xdr:row>
      <xdr:rowOff>39001</xdr:rowOff>
    </xdr:to>
    <xdr:cxnSp macro="">
      <xdr:nvCxnSpPr>
        <xdr:cNvPr id="354" name="直線コネクタ 353"/>
        <xdr:cNvCxnSpPr/>
      </xdr:nvCxnSpPr>
      <xdr:spPr>
        <a:xfrm>
          <a:off x="7861300" y="1015243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36887</xdr:rowOff>
    </xdr:from>
    <xdr:to>
      <xdr:col>41</xdr:col>
      <xdr:colOff>50800</xdr:colOff>
      <xdr:row>59</xdr:row>
      <xdr:rowOff>38106</xdr:rowOff>
    </xdr:to>
    <xdr:cxnSp macro="">
      <xdr:nvCxnSpPr>
        <xdr:cNvPr id="357" name="直線コネクタ 356"/>
        <xdr:cNvCxnSpPr/>
      </xdr:nvCxnSpPr>
      <xdr:spPr>
        <a:xfrm flipV="1">
          <a:off x="6972300" y="1015243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157175</xdr:rowOff>
    </xdr:from>
    <xdr:to>
      <xdr:col>55</xdr:col>
      <xdr:colOff>50800</xdr:colOff>
      <xdr:row>59</xdr:row>
      <xdr:rowOff>87325</xdr:rowOff>
    </xdr:to>
    <xdr:sp macro="" textlink="">
      <xdr:nvSpPr>
        <xdr:cNvPr id="367" name="楕円 366"/>
        <xdr:cNvSpPr/>
      </xdr:nvSpPr>
      <xdr:spPr>
        <a:xfrm>
          <a:off x="104267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72102</xdr:rowOff>
    </xdr:from>
    <xdr:ext cx="378565" cy="259045"/>
    <xdr:sp macro="" textlink="">
      <xdr:nvSpPr>
        <xdr:cNvPr id="368" name="農林水産業費該当値テキスト"/>
        <xdr:cNvSpPr txBox="1"/>
      </xdr:nvSpPr>
      <xdr:spPr>
        <a:xfrm>
          <a:off x="10528300" y="1001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156718</xdr:rowOff>
    </xdr:from>
    <xdr:to>
      <xdr:col>50</xdr:col>
      <xdr:colOff>165100</xdr:colOff>
      <xdr:row>59</xdr:row>
      <xdr:rowOff>86868</xdr:rowOff>
    </xdr:to>
    <xdr:sp macro="" textlink="">
      <xdr:nvSpPr>
        <xdr:cNvPr id="369" name="楕円 368"/>
        <xdr:cNvSpPr/>
      </xdr:nvSpPr>
      <xdr:spPr>
        <a:xfrm>
          <a:off x="9588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77995</xdr:rowOff>
    </xdr:from>
    <xdr:ext cx="378565" cy="259045"/>
    <xdr:sp macro="" textlink="">
      <xdr:nvSpPr>
        <xdr:cNvPr id="370" name="テキスト ボックス 369"/>
        <xdr:cNvSpPr txBox="1"/>
      </xdr:nvSpPr>
      <xdr:spPr>
        <a:xfrm>
          <a:off x="9450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159651</xdr:rowOff>
    </xdr:from>
    <xdr:to>
      <xdr:col>46</xdr:col>
      <xdr:colOff>38100</xdr:colOff>
      <xdr:row>59</xdr:row>
      <xdr:rowOff>89801</xdr:rowOff>
    </xdr:to>
    <xdr:sp macro="" textlink="">
      <xdr:nvSpPr>
        <xdr:cNvPr id="371" name="楕円 370"/>
        <xdr:cNvSpPr/>
      </xdr:nvSpPr>
      <xdr:spPr>
        <a:xfrm>
          <a:off x="8699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80928</xdr:rowOff>
    </xdr:from>
    <xdr:ext cx="378565" cy="259045"/>
    <xdr:sp macro="" textlink="">
      <xdr:nvSpPr>
        <xdr:cNvPr id="372" name="テキスト ボックス 371"/>
        <xdr:cNvSpPr txBox="1"/>
      </xdr:nvSpPr>
      <xdr:spPr>
        <a:xfrm>
          <a:off x="8561017" y="101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157537</xdr:rowOff>
    </xdr:from>
    <xdr:to>
      <xdr:col>41</xdr:col>
      <xdr:colOff>101600</xdr:colOff>
      <xdr:row>59</xdr:row>
      <xdr:rowOff>87687</xdr:rowOff>
    </xdr:to>
    <xdr:sp macro="" textlink="">
      <xdr:nvSpPr>
        <xdr:cNvPr id="373" name="楕円 372"/>
        <xdr:cNvSpPr/>
      </xdr:nvSpPr>
      <xdr:spPr>
        <a:xfrm>
          <a:off x="7810500" y="101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78814</xdr:rowOff>
    </xdr:from>
    <xdr:ext cx="378565" cy="259045"/>
    <xdr:sp macro="" textlink="">
      <xdr:nvSpPr>
        <xdr:cNvPr id="374" name="テキスト ボックス 373"/>
        <xdr:cNvSpPr txBox="1"/>
      </xdr:nvSpPr>
      <xdr:spPr>
        <a:xfrm>
          <a:off x="7672017" y="1019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158756</xdr:rowOff>
    </xdr:from>
    <xdr:to>
      <xdr:col>36</xdr:col>
      <xdr:colOff>165100</xdr:colOff>
      <xdr:row>59</xdr:row>
      <xdr:rowOff>88906</xdr:rowOff>
    </xdr:to>
    <xdr:sp macro="" textlink="">
      <xdr:nvSpPr>
        <xdr:cNvPr id="375" name="楕円 374"/>
        <xdr:cNvSpPr/>
      </xdr:nvSpPr>
      <xdr:spPr>
        <a:xfrm>
          <a:off x="6921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80033</xdr:rowOff>
    </xdr:from>
    <xdr:ext cx="378565" cy="259045"/>
    <xdr:sp macro="" textlink="">
      <xdr:nvSpPr>
        <xdr:cNvPr id="376" name="テキスト ボックス 375"/>
        <xdr:cNvSpPr txBox="1"/>
      </xdr:nvSpPr>
      <xdr:spPr>
        <a:xfrm>
          <a:off x="6783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67348</xdr:rowOff>
    </xdr:from>
    <xdr:to>
      <xdr:col>55</xdr:col>
      <xdr:colOff>0</xdr:colOff>
      <xdr:row>78</xdr:row>
      <xdr:rowOff>134443</xdr:rowOff>
    </xdr:to>
    <xdr:cxnSp macro="">
      <xdr:nvCxnSpPr>
        <xdr:cNvPr id="405" name="直線コネクタ 404"/>
        <xdr:cNvCxnSpPr/>
      </xdr:nvCxnSpPr>
      <xdr:spPr>
        <a:xfrm>
          <a:off x="9639300" y="13440448"/>
          <a:ext cx="8382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115354</xdr:rowOff>
    </xdr:from>
    <xdr:to>
      <xdr:col>50</xdr:col>
      <xdr:colOff>114300</xdr:colOff>
      <xdr:row>78</xdr:row>
      <xdr:rowOff>67348</xdr:rowOff>
    </xdr:to>
    <xdr:cxnSp macro="">
      <xdr:nvCxnSpPr>
        <xdr:cNvPr id="408" name="直線コネクタ 407"/>
        <xdr:cNvCxnSpPr/>
      </xdr:nvCxnSpPr>
      <xdr:spPr>
        <a:xfrm>
          <a:off x="8750300" y="133170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115354</xdr:rowOff>
    </xdr:from>
    <xdr:to>
      <xdr:col>45</xdr:col>
      <xdr:colOff>177800</xdr:colOff>
      <xdr:row>78</xdr:row>
      <xdr:rowOff>141757</xdr:rowOff>
    </xdr:to>
    <xdr:cxnSp macro="">
      <xdr:nvCxnSpPr>
        <xdr:cNvPr id="411" name="直線コネクタ 410"/>
        <xdr:cNvCxnSpPr/>
      </xdr:nvCxnSpPr>
      <xdr:spPr>
        <a:xfrm flipV="1">
          <a:off x="7861300" y="13317004"/>
          <a:ext cx="889000" cy="1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141757</xdr:rowOff>
    </xdr:from>
    <xdr:to>
      <xdr:col>41</xdr:col>
      <xdr:colOff>50800</xdr:colOff>
      <xdr:row>78</xdr:row>
      <xdr:rowOff>152197</xdr:rowOff>
    </xdr:to>
    <xdr:cxnSp macro="">
      <xdr:nvCxnSpPr>
        <xdr:cNvPr id="414" name="直線コネクタ 413"/>
        <xdr:cNvCxnSpPr/>
      </xdr:nvCxnSpPr>
      <xdr:spPr>
        <a:xfrm flipV="1">
          <a:off x="6972300" y="1351485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83643</xdr:rowOff>
    </xdr:from>
    <xdr:to>
      <xdr:col>55</xdr:col>
      <xdr:colOff>50800</xdr:colOff>
      <xdr:row>79</xdr:row>
      <xdr:rowOff>13793</xdr:rowOff>
    </xdr:to>
    <xdr:sp macro="" textlink="">
      <xdr:nvSpPr>
        <xdr:cNvPr id="424" name="楕円 423"/>
        <xdr:cNvSpPr/>
      </xdr:nvSpPr>
      <xdr:spPr>
        <a:xfrm>
          <a:off x="104267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170020</xdr:rowOff>
    </xdr:from>
    <xdr:ext cx="469744" cy="259045"/>
    <xdr:sp macro="" textlink="">
      <xdr:nvSpPr>
        <xdr:cNvPr id="425" name="商工費該当値テキスト"/>
        <xdr:cNvSpPr txBox="1"/>
      </xdr:nvSpPr>
      <xdr:spPr>
        <a:xfrm>
          <a:off x="10528300" y="133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16548</xdr:rowOff>
    </xdr:from>
    <xdr:to>
      <xdr:col>50</xdr:col>
      <xdr:colOff>165100</xdr:colOff>
      <xdr:row>78</xdr:row>
      <xdr:rowOff>118148</xdr:rowOff>
    </xdr:to>
    <xdr:sp macro="" textlink="">
      <xdr:nvSpPr>
        <xdr:cNvPr id="426" name="楕円 425"/>
        <xdr:cNvSpPr/>
      </xdr:nvSpPr>
      <xdr:spPr>
        <a:xfrm>
          <a:off x="9588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109275</xdr:rowOff>
    </xdr:from>
    <xdr:ext cx="469744" cy="259045"/>
    <xdr:sp macro="" textlink="">
      <xdr:nvSpPr>
        <xdr:cNvPr id="427" name="テキスト ボックス 426"/>
        <xdr:cNvSpPr txBox="1"/>
      </xdr:nvSpPr>
      <xdr:spPr>
        <a:xfrm>
          <a:off x="9404428" y="134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64554</xdr:rowOff>
    </xdr:from>
    <xdr:to>
      <xdr:col>46</xdr:col>
      <xdr:colOff>38100</xdr:colOff>
      <xdr:row>77</xdr:row>
      <xdr:rowOff>166154</xdr:rowOff>
    </xdr:to>
    <xdr:sp macro="" textlink="">
      <xdr:nvSpPr>
        <xdr:cNvPr id="428" name="楕円 427"/>
        <xdr:cNvSpPr/>
      </xdr:nvSpPr>
      <xdr:spPr>
        <a:xfrm>
          <a:off x="8699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157281</xdr:rowOff>
    </xdr:from>
    <xdr:ext cx="469744" cy="259045"/>
    <xdr:sp macro="" textlink="">
      <xdr:nvSpPr>
        <xdr:cNvPr id="429" name="テキスト ボックス 428"/>
        <xdr:cNvSpPr txBox="1"/>
      </xdr:nvSpPr>
      <xdr:spPr>
        <a:xfrm>
          <a:off x="8515428" y="133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90957</xdr:rowOff>
    </xdr:from>
    <xdr:to>
      <xdr:col>41</xdr:col>
      <xdr:colOff>101600</xdr:colOff>
      <xdr:row>79</xdr:row>
      <xdr:rowOff>21107</xdr:rowOff>
    </xdr:to>
    <xdr:sp macro="" textlink="">
      <xdr:nvSpPr>
        <xdr:cNvPr id="430" name="楕円 429"/>
        <xdr:cNvSpPr/>
      </xdr:nvSpPr>
      <xdr:spPr>
        <a:xfrm>
          <a:off x="7810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12234</xdr:rowOff>
    </xdr:from>
    <xdr:ext cx="469744" cy="259045"/>
    <xdr:sp macro="" textlink="">
      <xdr:nvSpPr>
        <xdr:cNvPr id="431" name="テキスト ボックス 430"/>
        <xdr:cNvSpPr txBox="1"/>
      </xdr:nvSpPr>
      <xdr:spPr>
        <a:xfrm>
          <a:off x="7626428" y="135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101397</xdr:rowOff>
    </xdr:from>
    <xdr:to>
      <xdr:col>36</xdr:col>
      <xdr:colOff>165100</xdr:colOff>
      <xdr:row>79</xdr:row>
      <xdr:rowOff>31547</xdr:rowOff>
    </xdr:to>
    <xdr:sp macro="" textlink="">
      <xdr:nvSpPr>
        <xdr:cNvPr id="432" name="楕円 431"/>
        <xdr:cNvSpPr/>
      </xdr:nvSpPr>
      <xdr:spPr>
        <a:xfrm>
          <a:off x="6921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22674</xdr:rowOff>
    </xdr:from>
    <xdr:ext cx="469744" cy="259045"/>
    <xdr:sp macro="" textlink="">
      <xdr:nvSpPr>
        <xdr:cNvPr id="433" name="テキスト ボックス 432"/>
        <xdr:cNvSpPr txBox="1"/>
      </xdr:nvSpPr>
      <xdr:spPr>
        <a:xfrm>
          <a:off x="6737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95417</xdr:rowOff>
    </xdr:from>
    <xdr:to>
      <xdr:col>55</xdr:col>
      <xdr:colOff>0</xdr:colOff>
      <xdr:row>99</xdr:row>
      <xdr:rowOff>4319</xdr:rowOff>
    </xdr:to>
    <xdr:cxnSp macro="">
      <xdr:nvCxnSpPr>
        <xdr:cNvPr id="465" name="直線コネクタ 464"/>
        <xdr:cNvCxnSpPr/>
      </xdr:nvCxnSpPr>
      <xdr:spPr>
        <a:xfrm>
          <a:off x="9639300" y="16897517"/>
          <a:ext cx="8382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95417</xdr:rowOff>
    </xdr:from>
    <xdr:to>
      <xdr:col>50</xdr:col>
      <xdr:colOff>114300</xdr:colOff>
      <xdr:row>99</xdr:row>
      <xdr:rowOff>40912</xdr:rowOff>
    </xdr:to>
    <xdr:cxnSp macro="">
      <xdr:nvCxnSpPr>
        <xdr:cNvPr id="468" name="直線コネクタ 467"/>
        <xdr:cNvCxnSpPr/>
      </xdr:nvCxnSpPr>
      <xdr:spPr>
        <a:xfrm flipV="1">
          <a:off x="8750300" y="16897517"/>
          <a:ext cx="889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40912</xdr:rowOff>
    </xdr:from>
    <xdr:to>
      <xdr:col>45</xdr:col>
      <xdr:colOff>177800</xdr:colOff>
      <xdr:row>99</xdr:row>
      <xdr:rowOff>97965</xdr:rowOff>
    </xdr:to>
    <xdr:cxnSp macro="">
      <xdr:nvCxnSpPr>
        <xdr:cNvPr id="471" name="直線コネクタ 470"/>
        <xdr:cNvCxnSpPr/>
      </xdr:nvCxnSpPr>
      <xdr:spPr>
        <a:xfrm flipV="1">
          <a:off x="7861300" y="17014462"/>
          <a:ext cx="889000" cy="5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130556</xdr:rowOff>
    </xdr:from>
    <xdr:to>
      <xdr:col>41</xdr:col>
      <xdr:colOff>50800</xdr:colOff>
      <xdr:row>99</xdr:row>
      <xdr:rowOff>97965</xdr:rowOff>
    </xdr:to>
    <xdr:cxnSp macro="">
      <xdr:nvCxnSpPr>
        <xdr:cNvPr id="474" name="直線コネクタ 473"/>
        <xdr:cNvCxnSpPr/>
      </xdr:nvCxnSpPr>
      <xdr:spPr>
        <a:xfrm>
          <a:off x="6972300" y="16932656"/>
          <a:ext cx="889000" cy="1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124969</xdr:rowOff>
    </xdr:from>
    <xdr:to>
      <xdr:col>55</xdr:col>
      <xdr:colOff>50800</xdr:colOff>
      <xdr:row>99</xdr:row>
      <xdr:rowOff>55119</xdr:rowOff>
    </xdr:to>
    <xdr:sp macro="" textlink="">
      <xdr:nvSpPr>
        <xdr:cNvPr id="484" name="楕円 483"/>
        <xdr:cNvSpPr/>
      </xdr:nvSpPr>
      <xdr:spPr>
        <a:xfrm>
          <a:off x="10426700" y="16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103396</xdr:rowOff>
    </xdr:from>
    <xdr:ext cx="534377" cy="259045"/>
    <xdr:sp macro="" textlink="">
      <xdr:nvSpPr>
        <xdr:cNvPr id="485" name="土木費該当値テキスト"/>
        <xdr:cNvSpPr txBox="1"/>
      </xdr:nvSpPr>
      <xdr:spPr>
        <a:xfrm>
          <a:off x="10528300" y="16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44617</xdr:rowOff>
    </xdr:from>
    <xdr:to>
      <xdr:col>50</xdr:col>
      <xdr:colOff>165100</xdr:colOff>
      <xdr:row>98</xdr:row>
      <xdr:rowOff>146217</xdr:rowOff>
    </xdr:to>
    <xdr:sp macro="" textlink="">
      <xdr:nvSpPr>
        <xdr:cNvPr id="486" name="楕円 485"/>
        <xdr:cNvSpPr/>
      </xdr:nvSpPr>
      <xdr:spPr>
        <a:xfrm>
          <a:off x="9588500" y="16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137344</xdr:rowOff>
    </xdr:from>
    <xdr:ext cx="534377" cy="259045"/>
    <xdr:sp macro="" textlink="">
      <xdr:nvSpPr>
        <xdr:cNvPr id="487" name="テキスト ボックス 486"/>
        <xdr:cNvSpPr txBox="1"/>
      </xdr:nvSpPr>
      <xdr:spPr>
        <a:xfrm>
          <a:off x="9372111" y="169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161562</xdr:rowOff>
    </xdr:from>
    <xdr:to>
      <xdr:col>46</xdr:col>
      <xdr:colOff>38100</xdr:colOff>
      <xdr:row>99</xdr:row>
      <xdr:rowOff>91712</xdr:rowOff>
    </xdr:to>
    <xdr:sp macro="" textlink="">
      <xdr:nvSpPr>
        <xdr:cNvPr id="488" name="楕円 487"/>
        <xdr:cNvSpPr/>
      </xdr:nvSpPr>
      <xdr:spPr>
        <a:xfrm>
          <a:off x="8699500" y="169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82839</xdr:rowOff>
    </xdr:from>
    <xdr:ext cx="534377" cy="259045"/>
    <xdr:sp macro="" textlink="">
      <xdr:nvSpPr>
        <xdr:cNvPr id="489" name="テキスト ボックス 488"/>
        <xdr:cNvSpPr txBox="1"/>
      </xdr:nvSpPr>
      <xdr:spPr>
        <a:xfrm>
          <a:off x="8483111" y="170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47165</xdr:rowOff>
    </xdr:from>
    <xdr:to>
      <xdr:col>41</xdr:col>
      <xdr:colOff>101600</xdr:colOff>
      <xdr:row>99</xdr:row>
      <xdr:rowOff>148765</xdr:rowOff>
    </xdr:to>
    <xdr:sp macro="" textlink="">
      <xdr:nvSpPr>
        <xdr:cNvPr id="490" name="楕円 489"/>
        <xdr:cNvSpPr/>
      </xdr:nvSpPr>
      <xdr:spPr>
        <a:xfrm>
          <a:off x="7810500" y="170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139892</xdr:rowOff>
    </xdr:from>
    <xdr:ext cx="534377" cy="259045"/>
    <xdr:sp macro="" textlink="">
      <xdr:nvSpPr>
        <xdr:cNvPr id="491" name="テキスト ボックス 490"/>
        <xdr:cNvSpPr txBox="1"/>
      </xdr:nvSpPr>
      <xdr:spPr>
        <a:xfrm>
          <a:off x="7594111" y="171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79756</xdr:rowOff>
    </xdr:from>
    <xdr:to>
      <xdr:col>36</xdr:col>
      <xdr:colOff>165100</xdr:colOff>
      <xdr:row>99</xdr:row>
      <xdr:rowOff>9906</xdr:rowOff>
    </xdr:to>
    <xdr:sp macro="" textlink="">
      <xdr:nvSpPr>
        <xdr:cNvPr id="492" name="楕円 491"/>
        <xdr:cNvSpPr/>
      </xdr:nvSpPr>
      <xdr:spPr>
        <a:xfrm>
          <a:off x="6921500" y="16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1033</xdr:rowOff>
    </xdr:from>
    <xdr:ext cx="534377" cy="259045"/>
    <xdr:sp macro="" textlink="">
      <xdr:nvSpPr>
        <xdr:cNvPr id="493" name="テキスト ボックス 492"/>
        <xdr:cNvSpPr txBox="1"/>
      </xdr:nvSpPr>
      <xdr:spPr>
        <a:xfrm>
          <a:off x="6705111" y="169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69291</xdr:rowOff>
    </xdr:from>
    <xdr:to>
      <xdr:col>85</xdr:col>
      <xdr:colOff>127000</xdr:colOff>
      <xdr:row>36</xdr:row>
      <xdr:rowOff>113960</xdr:rowOff>
    </xdr:to>
    <xdr:cxnSp macro="">
      <xdr:nvCxnSpPr>
        <xdr:cNvPr id="521" name="直線コネクタ 520"/>
        <xdr:cNvCxnSpPr/>
      </xdr:nvCxnSpPr>
      <xdr:spPr>
        <a:xfrm flipV="1">
          <a:off x="15481300" y="6241491"/>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113960</xdr:rowOff>
    </xdr:from>
    <xdr:to>
      <xdr:col>81</xdr:col>
      <xdr:colOff>50800</xdr:colOff>
      <xdr:row>36</xdr:row>
      <xdr:rowOff>138877</xdr:rowOff>
    </xdr:to>
    <xdr:cxnSp macro="">
      <xdr:nvCxnSpPr>
        <xdr:cNvPr id="524" name="直線コネクタ 523"/>
        <xdr:cNvCxnSpPr/>
      </xdr:nvCxnSpPr>
      <xdr:spPr>
        <a:xfrm flipV="1">
          <a:off x="14592300" y="628616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138877</xdr:rowOff>
    </xdr:from>
    <xdr:to>
      <xdr:col>76</xdr:col>
      <xdr:colOff>114300</xdr:colOff>
      <xdr:row>37</xdr:row>
      <xdr:rowOff>128544</xdr:rowOff>
    </xdr:to>
    <xdr:cxnSp macro="">
      <xdr:nvCxnSpPr>
        <xdr:cNvPr id="527" name="直線コネクタ 526"/>
        <xdr:cNvCxnSpPr/>
      </xdr:nvCxnSpPr>
      <xdr:spPr>
        <a:xfrm flipV="1">
          <a:off x="13703300" y="6311077"/>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30018</xdr:rowOff>
    </xdr:from>
    <xdr:to>
      <xdr:col>71</xdr:col>
      <xdr:colOff>177800</xdr:colOff>
      <xdr:row>37</xdr:row>
      <xdr:rowOff>128544</xdr:rowOff>
    </xdr:to>
    <xdr:cxnSp macro="">
      <xdr:nvCxnSpPr>
        <xdr:cNvPr id="530" name="直線コネクタ 529"/>
        <xdr:cNvCxnSpPr/>
      </xdr:nvCxnSpPr>
      <xdr:spPr>
        <a:xfrm>
          <a:off x="12814300" y="6373668"/>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18491</xdr:rowOff>
    </xdr:from>
    <xdr:to>
      <xdr:col>85</xdr:col>
      <xdr:colOff>177800</xdr:colOff>
      <xdr:row>36</xdr:row>
      <xdr:rowOff>120091</xdr:rowOff>
    </xdr:to>
    <xdr:sp macro="" textlink="">
      <xdr:nvSpPr>
        <xdr:cNvPr id="540" name="楕円 539"/>
        <xdr:cNvSpPr/>
      </xdr:nvSpPr>
      <xdr:spPr>
        <a:xfrm>
          <a:off x="162687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41368</xdr:rowOff>
    </xdr:from>
    <xdr:ext cx="534377" cy="259045"/>
    <xdr:sp macro="" textlink="">
      <xdr:nvSpPr>
        <xdr:cNvPr id="541" name="消防費該当値テキスト"/>
        <xdr:cNvSpPr txBox="1"/>
      </xdr:nvSpPr>
      <xdr:spPr>
        <a:xfrm>
          <a:off x="16370300" y="60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63160</xdr:rowOff>
    </xdr:from>
    <xdr:to>
      <xdr:col>81</xdr:col>
      <xdr:colOff>101600</xdr:colOff>
      <xdr:row>36</xdr:row>
      <xdr:rowOff>164760</xdr:rowOff>
    </xdr:to>
    <xdr:sp macro="" textlink="">
      <xdr:nvSpPr>
        <xdr:cNvPr id="542" name="楕円 541"/>
        <xdr:cNvSpPr/>
      </xdr:nvSpPr>
      <xdr:spPr>
        <a:xfrm>
          <a:off x="15430500" y="62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9837</xdr:rowOff>
    </xdr:from>
    <xdr:ext cx="534377" cy="259045"/>
    <xdr:sp macro="" textlink="">
      <xdr:nvSpPr>
        <xdr:cNvPr id="543" name="テキスト ボックス 542"/>
        <xdr:cNvSpPr txBox="1"/>
      </xdr:nvSpPr>
      <xdr:spPr>
        <a:xfrm>
          <a:off x="15214111" y="601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88077</xdr:rowOff>
    </xdr:from>
    <xdr:to>
      <xdr:col>76</xdr:col>
      <xdr:colOff>165100</xdr:colOff>
      <xdr:row>37</xdr:row>
      <xdr:rowOff>18227</xdr:rowOff>
    </xdr:to>
    <xdr:sp macro="" textlink="">
      <xdr:nvSpPr>
        <xdr:cNvPr id="544" name="楕円 543"/>
        <xdr:cNvSpPr/>
      </xdr:nvSpPr>
      <xdr:spPr>
        <a:xfrm>
          <a:off x="145415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34754</xdr:rowOff>
    </xdr:from>
    <xdr:ext cx="534377" cy="259045"/>
    <xdr:sp macro="" textlink="">
      <xdr:nvSpPr>
        <xdr:cNvPr id="545" name="テキスト ボックス 544"/>
        <xdr:cNvSpPr txBox="1"/>
      </xdr:nvSpPr>
      <xdr:spPr>
        <a:xfrm>
          <a:off x="1432511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77744</xdr:rowOff>
    </xdr:from>
    <xdr:to>
      <xdr:col>72</xdr:col>
      <xdr:colOff>38100</xdr:colOff>
      <xdr:row>38</xdr:row>
      <xdr:rowOff>7894</xdr:rowOff>
    </xdr:to>
    <xdr:sp macro="" textlink="">
      <xdr:nvSpPr>
        <xdr:cNvPr id="546" name="楕円 545"/>
        <xdr:cNvSpPr/>
      </xdr:nvSpPr>
      <xdr:spPr>
        <a:xfrm>
          <a:off x="13652500" y="6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170471</xdr:rowOff>
    </xdr:from>
    <xdr:ext cx="534377" cy="259045"/>
    <xdr:sp macro="" textlink="">
      <xdr:nvSpPr>
        <xdr:cNvPr id="547" name="テキスト ボックス 546"/>
        <xdr:cNvSpPr txBox="1"/>
      </xdr:nvSpPr>
      <xdr:spPr>
        <a:xfrm>
          <a:off x="13436111" y="65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150668</xdr:rowOff>
    </xdr:from>
    <xdr:to>
      <xdr:col>67</xdr:col>
      <xdr:colOff>101600</xdr:colOff>
      <xdr:row>37</xdr:row>
      <xdr:rowOff>80818</xdr:rowOff>
    </xdr:to>
    <xdr:sp macro="" textlink="">
      <xdr:nvSpPr>
        <xdr:cNvPr id="548" name="楕円 547"/>
        <xdr:cNvSpPr/>
      </xdr:nvSpPr>
      <xdr:spPr>
        <a:xfrm>
          <a:off x="12763500" y="63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97345</xdr:rowOff>
    </xdr:from>
    <xdr:ext cx="534377" cy="259045"/>
    <xdr:sp macro="" textlink="">
      <xdr:nvSpPr>
        <xdr:cNvPr id="549" name="テキスト ボックス 548"/>
        <xdr:cNvSpPr txBox="1"/>
      </xdr:nvSpPr>
      <xdr:spPr>
        <a:xfrm>
          <a:off x="12547111" y="60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62662</xdr:rowOff>
    </xdr:from>
    <xdr:to>
      <xdr:col>85</xdr:col>
      <xdr:colOff>127000</xdr:colOff>
      <xdr:row>57</xdr:row>
      <xdr:rowOff>98571</xdr:rowOff>
    </xdr:to>
    <xdr:cxnSp macro="">
      <xdr:nvCxnSpPr>
        <xdr:cNvPr id="579" name="直線コネクタ 578"/>
        <xdr:cNvCxnSpPr/>
      </xdr:nvCxnSpPr>
      <xdr:spPr>
        <a:xfrm>
          <a:off x="15481300" y="9663862"/>
          <a:ext cx="838200" cy="20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62662</xdr:rowOff>
    </xdr:from>
    <xdr:to>
      <xdr:col>81</xdr:col>
      <xdr:colOff>50800</xdr:colOff>
      <xdr:row>57</xdr:row>
      <xdr:rowOff>152159</xdr:rowOff>
    </xdr:to>
    <xdr:cxnSp macro="">
      <xdr:nvCxnSpPr>
        <xdr:cNvPr id="582" name="直線コネクタ 581"/>
        <xdr:cNvCxnSpPr/>
      </xdr:nvCxnSpPr>
      <xdr:spPr>
        <a:xfrm flipV="1">
          <a:off x="14592300" y="9663862"/>
          <a:ext cx="889000" cy="2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152159</xdr:rowOff>
    </xdr:from>
    <xdr:to>
      <xdr:col>76</xdr:col>
      <xdr:colOff>114300</xdr:colOff>
      <xdr:row>58</xdr:row>
      <xdr:rowOff>84645</xdr:rowOff>
    </xdr:to>
    <xdr:cxnSp macro="">
      <xdr:nvCxnSpPr>
        <xdr:cNvPr id="585" name="直線コネクタ 584"/>
        <xdr:cNvCxnSpPr/>
      </xdr:nvCxnSpPr>
      <xdr:spPr>
        <a:xfrm flipV="1">
          <a:off x="13703300" y="9924809"/>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84645</xdr:rowOff>
    </xdr:from>
    <xdr:to>
      <xdr:col>71</xdr:col>
      <xdr:colOff>177800</xdr:colOff>
      <xdr:row>58</xdr:row>
      <xdr:rowOff>106249</xdr:rowOff>
    </xdr:to>
    <xdr:cxnSp macro="">
      <xdr:nvCxnSpPr>
        <xdr:cNvPr id="588" name="直線コネクタ 587"/>
        <xdr:cNvCxnSpPr/>
      </xdr:nvCxnSpPr>
      <xdr:spPr>
        <a:xfrm flipV="1">
          <a:off x="12814300" y="10028745"/>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47771</xdr:rowOff>
    </xdr:from>
    <xdr:to>
      <xdr:col>85</xdr:col>
      <xdr:colOff>177800</xdr:colOff>
      <xdr:row>57</xdr:row>
      <xdr:rowOff>149371</xdr:rowOff>
    </xdr:to>
    <xdr:sp macro="" textlink="">
      <xdr:nvSpPr>
        <xdr:cNvPr id="598" name="楕円 597"/>
        <xdr:cNvSpPr/>
      </xdr:nvSpPr>
      <xdr:spPr>
        <a:xfrm>
          <a:off x="16268700" y="98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26198</xdr:rowOff>
    </xdr:from>
    <xdr:ext cx="534377" cy="259045"/>
    <xdr:sp macro="" textlink="">
      <xdr:nvSpPr>
        <xdr:cNvPr id="599" name="教育費該当値テキスト"/>
        <xdr:cNvSpPr txBox="1"/>
      </xdr:nvSpPr>
      <xdr:spPr>
        <a:xfrm>
          <a:off x="16370300" y="97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11862</xdr:rowOff>
    </xdr:from>
    <xdr:to>
      <xdr:col>81</xdr:col>
      <xdr:colOff>101600</xdr:colOff>
      <xdr:row>56</xdr:row>
      <xdr:rowOff>113462</xdr:rowOff>
    </xdr:to>
    <xdr:sp macro="" textlink="">
      <xdr:nvSpPr>
        <xdr:cNvPr id="600" name="楕円 599"/>
        <xdr:cNvSpPr/>
      </xdr:nvSpPr>
      <xdr:spPr>
        <a:xfrm>
          <a:off x="15430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104589</xdr:rowOff>
    </xdr:from>
    <xdr:ext cx="534377" cy="259045"/>
    <xdr:sp macro="" textlink="">
      <xdr:nvSpPr>
        <xdr:cNvPr id="601" name="テキスト ボックス 600"/>
        <xdr:cNvSpPr txBox="1"/>
      </xdr:nvSpPr>
      <xdr:spPr>
        <a:xfrm>
          <a:off x="15214111" y="97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101359</xdr:rowOff>
    </xdr:from>
    <xdr:to>
      <xdr:col>76</xdr:col>
      <xdr:colOff>165100</xdr:colOff>
      <xdr:row>58</xdr:row>
      <xdr:rowOff>31509</xdr:rowOff>
    </xdr:to>
    <xdr:sp macro="" textlink="">
      <xdr:nvSpPr>
        <xdr:cNvPr id="602" name="楕円 601"/>
        <xdr:cNvSpPr/>
      </xdr:nvSpPr>
      <xdr:spPr>
        <a:xfrm>
          <a:off x="14541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22636</xdr:rowOff>
    </xdr:from>
    <xdr:ext cx="534377" cy="259045"/>
    <xdr:sp macro="" textlink="">
      <xdr:nvSpPr>
        <xdr:cNvPr id="603" name="テキスト ボックス 602"/>
        <xdr:cNvSpPr txBox="1"/>
      </xdr:nvSpPr>
      <xdr:spPr>
        <a:xfrm>
          <a:off x="14325111" y="99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33845</xdr:rowOff>
    </xdr:from>
    <xdr:to>
      <xdr:col>72</xdr:col>
      <xdr:colOff>38100</xdr:colOff>
      <xdr:row>58</xdr:row>
      <xdr:rowOff>135445</xdr:rowOff>
    </xdr:to>
    <xdr:sp macro="" textlink="">
      <xdr:nvSpPr>
        <xdr:cNvPr id="604" name="楕円 603"/>
        <xdr:cNvSpPr/>
      </xdr:nvSpPr>
      <xdr:spPr>
        <a:xfrm>
          <a:off x="13652500" y="99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126572</xdr:rowOff>
    </xdr:from>
    <xdr:ext cx="534377" cy="259045"/>
    <xdr:sp macro="" textlink="">
      <xdr:nvSpPr>
        <xdr:cNvPr id="605" name="テキスト ボックス 604"/>
        <xdr:cNvSpPr txBox="1"/>
      </xdr:nvSpPr>
      <xdr:spPr>
        <a:xfrm>
          <a:off x="13436111"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55449</xdr:rowOff>
    </xdr:from>
    <xdr:to>
      <xdr:col>67</xdr:col>
      <xdr:colOff>101600</xdr:colOff>
      <xdr:row>58</xdr:row>
      <xdr:rowOff>157049</xdr:rowOff>
    </xdr:to>
    <xdr:sp macro="" textlink="">
      <xdr:nvSpPr>
        <xdr:cNvPr id="606" name="楕円 605"/>
        <xdr:cNvSpPr/>
      </xdr:nvSpPr>
      <xdr:spPr>
        <a:xfrm>
          <a:off x="127635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148176</xdr:rowOff>
    </xdr:from>
    <xdr:ext cx="534377" cy="259045"/>
    <xdr:sp macro="" textlink="">
      <xdr:nvSpPr>
        <xdr:cNvPr id="607" name="テキスト ボックス 606"/>
        <xdr:cNvSpPr txBox="1"/>
      </xdr:nvSpPr>
      <xdr:spPr>
        <a:xfrm>
          <a:off x="12547111" y="100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75966</xdr:rowOff>
    </xdr:from>
    <xdr:to>
      <xdr:col>85</xdr:col>
      <xdr:colOff>127000</xdr:colOff>
      <xdr:row>78</xdr:row>
      <xdr:rowOff>139700</xdr:rowOff>
    </xdr:to>
    <xdr:cxnSp macro="">
      <xdr:nvCxnSpPr>
        <xdr:cNvPr id="634" name="直線コネクタ 633"/>
        <xdr:cNvCxnSpPr/>
      </xdr:nvCxnSpPr>
      <xdr:spPr>
        <a:xfrm>
          <a:off x="15481300" y="13449066"/>
          <a:ext cx="8382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75966</xdr:rowOff>
    </xdr:from>
    <xdr:to>
      <xdr:col>81</xdr:col>
      <xdr:colOff>50800</xdr:colOff>
      <xdr:row>78</xdr:row>
      <xdr:rowOff>96678</xdr:rowOff>
    </xdr:to>
    <xdr:cxnSp macro="">
      <xdr:nvCxnSpPr>
        <xdr:cNvPr id="637" name="直線コネクタ 636"/>
        <xdr:cNvCxnSpPr/>
      </xdr:nvCxnSpPr>
      <xdr:spPr>
        <a:xfrm flipV="1">
          <a:off x="14592300" y="13449066"/>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86254</xdr:rowOff>
    </xdr:from>
    <xdr:to>
      <xdr:col>76</xdr:col>
      <xdr:colOff>114300</xdr:colOff>
      <xdr:row>78</xdr:row>
      <xdr:rowOff>96678</xdr:rowOff>
    </xdr:to>
    <xdr:cxnSp macro="">
      <xdr:nvCxnSpPr>
        <xdr:cNvPr id="640" name="直線コネクタ 639"/>
        <xdr:cNvCxnSpPr/>
      </xdr:nvCxnSpPr>
      <xdr:spPr>
        <a:xfrm>
          <a:off x="13703300" y="1345935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86254</xdr:rowOff>
    </xdr:from>
    <xdr:to>
      <xdr:col>71</xdr:col>
      <xdr:colOff>177800</xdr:colOff>
      <xdr:row>78</xdr:row>
      <xdr:rowOff>139700</xdr:rowOff>
    </xdr:to>
    <xdr:cxnSp macro="">
      <xdr:nvCxnSpPr>
        <xdr:cNvPr id="643" name="直線コネクタ 642"/>
        <xdr:cNvCxnSpPr/>
      </xdr:nvCxnSpPr>
      <xdr:spPr>
        <a:xfrm flipV="1">
          <a:off x="12814300" y="1345935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25166</xdr:rowOff>
    </xdr:from>
    <xdr:to>
      <xdr:col>81</xdr:col>
      <xdr:colOff>101600</xdr:colOff>
      <xdr:row>78</xdr:row>
      <xdr:rowOff>126766</xdr:rowOff>
    </xdr:to>
    <xdr:sp macro="" textlink="">
      <xdr:nvSpPr>
        <xdr:cNvPr id="655" name="楕円 654"/>
        <xdr:cNvSpPr/>
      </xdr:nvSpPr>
      <xdr:spPr>
        <a:xfrm>
          <a:off x="15430500" y="13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143293</xdr:rowOff>
    </xdr:from>
    <xdr:ext cx="469744" cy="259045"/>
    <xdr:sp macro="" textlink="">
      <xdr:nvSpPr>
        <xdr:cNvPr id="656" name="テキスト ボックス 655"/>
        <xdr:cNvSpPr txBox="1"/>
      </xdr:nvSpPr>
      <xdr:spPr>
        <a:xfrm>
          <a:off x="15246428" y="131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45878</xdr:rowOff>
    </xdr:from>
    <xdr:to>
      <xdr:col>76</xdr:col>
      <xdr:colOff>165100</xdr:colOff>
      <xdr:row>78</xdr:row>
      <xdr:rowOff>147478</xdr:rowOff>
    </xdr:to>
    <xdr:sp macro="" textlink="">
      <xdr:nvSpPr>
        <xdr:cNvPr id="657" name="楕円 656"/>
        <xdr:cNvSpPr/>
      </xdr:nvSpPr>
      <xdr:spPr>
        <a:xfrm>
          <a:off x="14541500" y="134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138605</xdr:rowOff>
    </xdr:from>
    <xdr:ext cx="378565" cy="259045"/>
    <xdr:sp macro="" textlink="">
      <xdr:nvSpPr>
        <xdr:cNvPr id="658" name="テキスト ボックス 657"/>
        <xdr:cNvSpPr txBox="1"/>
      </xdr:nvSpPr>
      <xdr:spPr>
        <a:xfrm>
          <a:off x="14403017" y="1351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35454</xdr:rowOff>
    </xdr:from>
    <xdr:to>
      <xdr:col>72</xdr:col>
      <xdr:colOff>38100</xdr:colOff>
      <xdr:row>78</xdr:row>
      <xdr:rowOff>137054</xdr:rowOff>
    </xdr:to>
    <xdr:sp macro="" textlink="">
      <xdr:nvSpPr>
        <xdr:cNvPr id="659" name="楕円 658"/>
        <xdr:cNvSpPr/>
      </xdr:nvSpPr>
      <xdr:spPr>
        <a:xfrm>
          <a:off x="136525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128181</xdr:rowOff>
    </xdr:from>
    <xdr:ext cx="469744" cy="259045"/>
    <xdr:sp macro="" textlink="">
      <xdr:nvSpPr>
        <xdr:cNvPr id="660" name="テキスト ボックス 659"/>
        <xdr:cNvSpPr txBox="1"/>
      </xdr:nvSpPr>
      <xdr:spPr>
        <a:xfrm>
          <a:off x="13468428" y="1350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122974</xdr:rowOff>
    </xdr:from>
    <xdr:to>
      <xdr:col>85</xdr:col>
      <xdr:colOff>127000</xdr:colOff>
      <xdr:row>96</xdr:row>
      <xdr:rowOff>125337</xdr:rowOff>
    </xdr:to>
    <xdr:cxnSp macro="">
      <xdr:nvCxnSpPr>
        <xdr:cNvPr id="691" name="直線コネクタ 690"/>
        <xdr:cNvCxnSpPr/>
      </xdr:nvCxnSpPr>
      <xdr:spPr>
        <a:xfrm flipV="1">
          <a:off x="15481300" y="1658217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125337</xdr:rowOff>
    </xdr:from>
    <xdr:to>
      <xdr:col>81</xdr:col>
      <xdr:colOff>50800</xdr:colOff>
      <xdr:row>96</xdr:row>
      <xdr:rowOff>141936</xdr:rowOff>
    </xdr:to>
    <xdr:cxnSp macro="">
      <xdr:nvCxnSpPr>
        <xdr:cNvPr id="694" name="直線コネクタ 693"/>
        <xdr:cNvCxnSpPr/>
      </xdr:nvCxnSpPr>
      <xdr:spPr>
        <a:xfrm flipV="1">
          <a:off x="14592300" y="1658453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141936</xdr:rowOff>
    </xdr:from>
    <xdr:to>
      <xdr:col>76</xdr:col>
      <xdr:colOff>114300</xdr:colOff>
      <xdr:row>96</xdr:row>
      <xdr:rowOff>152502</xdr:rowOff>
    </xdr:to>
    <xdr:cxnSp macro="">
      <xdr:nvCxnSpPr>
        <xdr:cNvPr id="697" name="直線コネクタ 696"/>
        <xdr:cNvCxnSpPr/>
      </xdr:nvCxnSpPr>
      <xdr:spPr>
        <a:xfrm flipV="1">
          <a:off x="13703300" y="16601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152502</xdr:rowOff>
    </xdr:from>
    <xdr:to>
      <xdr:col>71</xdr:col>
      <xdr:colOff>177800</xdr:colOff>
      <xdr:row>96</xdr:row>
      <xdr:rowOff>163144</xdr:rowOff>
    </xdr:to>
    <xdr:cxnSp macro="">
      <xdr:nvCxnSpPr>
        <xdr:cNvPr id="700" name="直線コネクタ 699"/>
        <xdr:cNvCxnSpPr/>
      </xdr:nvCxnSpPr>
      <xdr:spPr>
        <a:xfrm flipV="1">
          <a:off x="12814300" y="16611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72174</xdr:rowOff>
    </xdr:from>
    <xdr:to>
      <xdr:col>85</xdr:col>
      <xdr:colOff>177800</xdr:colOff>
      <xdr:row>97</xdr:row>
      <xdr:rowOff>2324</xdr:rowOff>
    </xdr:to>
    <xdr:sp macro="" textlink="">
      <xdr:nvSpPr>
        <xdr:cNvPr id="710" name="楕円 709"/>
        <xdr:cNvSpPr/>
      </xdr:nvSpPr>
      <xdr:spPr>
        <a:xfrm>
          <a:off x="16268700" y="165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50601</xdr:rowOff>
    </xdr:from>
    <xdr:ext cx="534377" cy="259045"/>
    <xdr:sp macro="" textlink="">
      <xdr:nvSpPr>
        <xdr:cNvPr id="711" name="公債費該当値テキスト"/>
        <xdr:cNvSpPr txBox="1"/>
      </xdr:nvSpPr>
      <xdr:spPr>
        <a:xfrm>
          <a:off x="16370300" y="165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74537</xdr:rowOff>
    </xdr:from>
    <xdr:to>
      <xdr:col>81</xdr:col>
      <xdr:colOff>101600</xdr:colOff>
      <xdr:row>97</xdr:row>
      <xdr:rowOff>4687</xdr:rowOff>
    </xdr:to>
    <xdr:sp macro="" textlink="">
      <xdr:nvSpPr>
        <xdr:cNvPr id="712" name="楕円 711"/>
        <xdr:cNvSpPr/>
      </xdr:nvSpPr>
      <xdr:spPr>
        <a:xfrm>
          <a:off x="15430500" y="16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167264</xdr:rowOff>
    </xdr:from>
    <xdr:ext cx="534377" cy="259045"/>
    <xdr:sp macro="" textlink="">
      <xdr:nvSpPr>
        <xdr:cNvPr id="713" name="テキスト ボックス 712"/>
        <xdr:cNvSpPr txBox="1"/>
      </xdr:nvSpPr>
      <xdr:spPr>
        <a:xfrm>
          <a:off x="15214111" y="166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91136</xdr:rowOff>
    </xdr:from>
    <xdr:to>
      <xdr:col>76</xdr:col>
      <xdr:colOff>165100</xdr:colOff>
      <xdr:row>97</xdr:row>
      <xdr:rowOff>21286</xdr:rowOff>
    </xdr:to>
    <xdr:sp macro="" textlink="">
      <xdr:nvSpPr>
        <xdr:cNvPr id="714" name="楕円 713"/>
        <xdr:cNvSpPr/>
      </xdr:nvSpPr>
      <xdr:spPr>
        <a:xfrm>
          <a:off x="14541500" y="16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12413</xdr:rowOff>
    </xdr:from>
    <xdr:ext cx="534377" cy="259045"/>
    <xdr:sp macro="" textlink="">
      <xdr:nvSpPr>
        <xdr:cNvPr id="715" name="テキスト ボックス 714"/>
        <xdr:cNvSpPr txBox="1"/>
      </xdr:nvSpPr>
      <xdr:spPr>
        <a:xfrm>
          <a:off x="14325111" y="166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101702</xdr:rowOff>
    </xdr:from>
    <xdr:to>
      <xdr:col>72</xdr:col>
      <xdr:colOff>38100</xdr:colOff>
      <xdr:row>97</xdr:row>
      <xdr:rowOff>31852</xdr:rowOff>
    </xdr:to>
    <xdr:sp macro="" textlink="">
      <xdr:nvSpPr>
        <xdr:cNvPr id="716" name="楕円 715"/>
        <xdr:cNvSpPr/>
      </xdr:nvSpPr>
      <xdr:spPr>
        <a:xfrm>
          <a:off x="13652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22979</xdr:rowOff>
    </xdr:from>
    <xdr:ext cx="534377" cy="259045"/>
    <xdr:sp macro="" textlink="">
      <xdr:nvSpPr>
        <xdr:cNvPr id="717" name="テキスト ボックス 716"/>
        <xdr:cNvSpPr txBox="1"/>
      </xdr:nvSpPr>
      <xdr:spPr>
        <a:xfrm>
          <a:off x="13436111"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112344</xdr:rowOff>
    </xdr:from>
    <xdr:to>
      <xdr:col>67</xdr:col>
      <xdr:colOff>101600</xdr:colOff>
      <xdr:row>97</xdr:row>
      <xdr:rowOff>42494</xdr:rowOff>
    </xdr:to>
    <xdr:sp macro="" textlink="">
      <xdr:nvSpPr>
        <xdr:cNvPr id="718" name="楕円 717"/>
        <xdr:cNvSpPr/>
      </xdr:nvSpPr>
      <xdr:spPr>
        <a:xfrm>
          <a:off x="12763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33621</xdr:rowOff>
    </xdr:from>
    <xdr:ext cx="534377" cy="259045"/>
    <xdr:sp macro="" textlink="">
      <xdr:nvSpPr>
        <xdr:cNvPr id="719" name="テキスト ボックス 718"/>
        <xdr:cNvSpPr txBox="1"/>
      </xdr:nvSpPr>
      <xdr:spPr>
        <a:xfrm>
          <a:off x="12547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総務費については、退職者の増加や会計年度任用職員の給与改定に伴い人件費が増加したが、公共公益施設整備基金積立金が減少したことにより、前年と比べ</a:t>
          </a:r>
          <a:r>
            <a:rPr kumimoji="1" lang="en-US" altLang="ja-JP" sz="1300">
              <a:latin typeface="ＭＳ Ｐゴシック" panose="020B0600070205080204" pitchFamily="50" charset="-128"/>
              <a:ea typeface="ＭＳ Ｐゴシック" panose="020B0600070205080204" pitchFamily="50" charset="-128"/>
            </a:rPr>
            <a:t>6,208</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は子育て世帯等に係る特別給付金の減により減少したが、社会福祉費において物価高騰対策等に係る経費の増や老人福祉費において介護保険事業特別会計繰出金が増加したことにより、前年と比べ</a:t>
          </a:r>
          <a:r>
            <a:rPr kumimoji="1" lang="en-US" altLang="ja-JP" sz="1300">
              <a:latin typeface="ＭＳ Ｐゴシック" panose="020B0600070205080204" pitchFamily="50" charset="-128"/>
              <a:ea typeface="ＭＳ Ｐゴシック" panose="020B0600070205080204" pitchFamily="50" charset="-128"/>
            </a:rPr>
            <a:t>2,367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商工費については、逗子応援プレミアム付き電子商品券発行事業や商店等新しい生活様式対応支援事業の終了により、前年と比べ</a:t>
          </a:r>
          <a:r>
            <a:rPr kumimoji="1" lang="en-US" altLang="ja-JP" sz="1300">
              <a:latin typeface="ＭＳ Ｐゴシック" panose="020B0600070205080204" pitchFamily="50" charset="-128"/>
              <a:ea typeface="ＭＳ Ｐゴシック" panose="020B0600070205080204" pitchFamily="50" charset="-128"/>
            </a:rPr>
            <a:t>1,761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土木費については、土木管理費における急傾斜地崩壊対策事業の負担金の減や道路橋りょう費における小坪トンネル修繕工事等の大規模な建設工事時の終了による普通建設事業費等の減少により、前年と比べ</a:t>
          </a:r>
          <a:r>
            <a:rPr kumimoji="1" lang="en-US" altLang="ja-JP" sz="1300">
              <a:latin typeface="ＭＳ Ｐゴシック" panose="020B0600070205080204" pitchFamily="50" charset="-128"/>
              <a:ea typeface="ＭＳ Ｐゴシック" panose="020B0600070205080204" pitchFamily="50" charset="-128"/>
            </a:rPr>
            <a:t>4,921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消防費については、防災行政無線デジタル化整備工事等の大規模な普通建設事業が減少したものの、車両の整備による物件費の増や消防団員の処遇改善に伴う人件費に増により、前年と比べ</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については、市立体育館に係る普通建設事業費の増や久木小学校校舎長寿命化基本設計業務委託などに係る物件費が増加したが、令和３年度に臨時的にかかった奨学金財団設立に係る経費が皆減したことにより、前年と比べ</a:t>
          </a:r>
          <a:r>
            <a:rPr kumimoji="1" lang="en-US" altLang="ja-JP" sz="1300">
              <a:latin typeface="ＭＳ Ｐゴシック" panose="020B0600070205080204" pitchFamily="50" charset="-128"/>
              <a:ea typeface="ＭＳ Ｐゴシック" panose="020B0600070205080204" pitchFamily="50" charset="-128"/>
            </a:rPr>
            <a:t>10,885</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令和元年度は繰越金や市税、普通交付税の増加により増加した。令和２年度は歳出決算額は増加したが、国庫支出金の増や基金繰入金の増、地方消費税交付金の増等により、歳入決算額が歳出決算額の増加を上回りさらに増加した。令和３年度は普通交付税の再算定による追加交付が行われたことで歳入が増加し、歳入決算額が歳出決算額を上回り、増加となった。令和４年度は歳入決算額、歳出決算額ともに減少したが、歳出決算額の減少幅が歳入決算額の減少幅より小さかったため実質収支が減少し実質収支比率も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令和元年度は、一般会計以外の会計は横ばいであるが、一般会計において繰越金や市税、普通交付税が増加したことにより、前年度より全体で黒字額が増加している。</a:t>
          </a:r>
        </a:p>
        <a:p>
          <a:r>
            <a:rPr kumimoji="1" lang="ja-JP" altLang="en-US" sz="1400">
              <a:latin typeface="ＭＳ ゴシック" pitchFamily="49" charset="-128"/>
              <a:ea typeface="ＭＳ ゴシック" pitchFamily="49" charset="-128"/>
            </a:rPr>
            <a:t>　令和２年度は、一般会計において国庫支出金や基金繰入金、地方消費税交付金が増加したことや国民健康保険事業特別会計及び介護保険事業特別会計においてコロナ禍における受診控えによる給付費の減少により、前年度より全体で黒字額が増加している。</a:t>
          </a:r>
        </a:p>
        <a:p>
          <a:r>
            <a:rPr kumimoji="1" lang="ja-JP" altLang="en-US" sz="1400">
              <a:latin typeface="ＭＳ ゴシック" pitchFamily="49" charset="-128"/>
              <a:ea typeface="ＭＳ ゴシック" pitchFamily="49" charset="-128"/>
            </a:rPr>
            <a:t>　令和３年度は、一般会計において普通交付税の増額による歳入増加や国民健康保険事業特別会計における繰越金の増加などが起因し、前年度より全体で黒字額が増加している。</a:t>
          </a:r>
        </a:p>
        <a:p>
          <a:r>
            <a:rPr kumimoji="1" lang="ja-JP" altLang="en-US" sz="1400">
              <a:latin typeface="ＭＳ ゴシック" pitchFamily="49" charset="-128"/>
              <a:ea typeface="ＭＳ ゴシック" pitchFamily="49" charset="-128"/>
            </a:rPr>
            <a:t>　令和４年度は、一般会計及び国民保険事業特別会計において国庫支出金や県支出金の減少が起因し、前年度より黒字額が減少している。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25320761</v>
      </c>
      <c r="BO4" s="371"/>
      <c r="BP4" s="371"/>
      <c r="BQ4" s="371"/>
      <c r="BR4" s="371"/>
      <c r="BS4" s="371"/>
      <c r="BT4" s="371"/>
      <c r="BU4" s="372"/>
      <c r="BV4" s="370">
        <v>26886087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15.3</v>
      </c>
      <c r="CU4" s="377"/>
      <c r="CV4" s="377"/>
      <c r="CW4" s="377"/>
      <c r="CX4" s="377"/>
      <c r="CY4" s="377"/>
      <c r="CZ4" s="377"/>
      <c r="DA4" s="378"/>
      <c r="DB4" s="376">
        <v>17.5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23325345</v>
      </c>
      <c r="BO5" s="408"/>
      <c r="BP5" s="408"/>
      <c r="BQ5" s="408"/>
      <c r="BR5" s="408"/>
      <c r="BS5" s="408"/>
      <c r="BT5" s="408"/>
      <c r="BU5" s="409"/>
      <c r="BV5" s="407">
        <v>24557577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93.5</v>
      </c>
      <c r="CU5" s="405"/>
      <c r="CV5" s="405"/>
      <c r="CW5" s="405"/>
      <c r="CX5" s="405"/>
      <c r="CY5" s="405"/>
      <c r="CZ5" s="405"/>
      <c r="DA5" s="406"/>
      <c r="DB5" s="404">
        <v>85.6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1995416</v>
      </c>
      <c r="BO6" s="408"/>
      <c r="BP6" s="408"/>
      <c r="BQ6" s="408"/>
      <c r="BR6" s="408"/>
      <c r="BS6" s="408"/>
      <c r="BT6" s="408"/>
      <c r="BU6" s="409"/>
      <c r="BV6" s="407">
        <v>2328510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91.3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12891</v>
      </c>
      <c r="BO7" s="408"/>
      <c r="BP7" s="408"/>
      <c r="BQ7" s="408"/>
      <c r="BR7" s="408"/>
      <c r="BS7" s="408"/>
      <c r="BT7" s="408"/>
      <c r="BU7" s="409"/>
      <c r="BV7" s="407">
        <v>4594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12983297</v>
      </c>
      <c r="CU7" s="408"/>
      <c r="CV7" s="408"/>
      <c r="CW7" s="408"/>
      <c r="CX7" s="408"/>
      <c r="CY7" s="408"/>
      <c r="CZ7" s="408"/>
      <c r="DA7" s="409"/>
      <c r="DB7" s="407">
        <v>13259651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1982525</v>
      </c>
      <c r="BO8" s="408"/>
      <c r="BP8" s="408"/>
      <c r="BQ8" s="408"/>
      <c r="BR8" s="408"/>
      <c r="BS8" s="408"/>
      <c r="BT8" s="408"/>
      <c r="BU8" s="409"/>
      <c r="BV8" s="407">
        <v>2323916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0.83</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57060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-341391</v>
      </c>
      <c r="BO9" s="408"/>
      <c r="BP9" s="408"/>
      <c r="BQ9" s="408"/>
      <c r="BR9" s="408"/>
      <c r="BS9" s="408"/>
      <c r="BT9" s="408"/>
      <c r="BU9" s="409"/>
      <c r="BV9" s="407">
        <v>690322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11</v>
      </c>
      <c r="CU9" s="405"/>
      <c r="CV9" s="405"/>
      <c r="CW9" s="405"/>
      <c r="CX9" s="405"/>
      <c r="CY9" s="405"/>
      <c r="CZ9" s="405"/>
      <c r="DA9" s="406"/>
      <c r="DB9" s="404">
        <v>11.3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57425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1337548</v>
      </c>
      <c r="BO10" s="408"/>
      <c r="BP10" s="408"/>
      <c r="BQ10" s="408"/>
      <c r="BR10" s="408"/>
      <c r="BS10" s="408"/>
      <c r="BT10" s="408"/>
      <c r="BU10" s="409"/>
      <c r="BV10" s="407">
        <v>996088</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119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58959</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670000</v>
      </c>
      <c r="BO12" s="408"/>
      <c r="BP12" s="408"/>
      <c r="BQ12" s="408"/>
      <c r="BR12" s="408"/>
      <c r="BS12" s="408"/>
      <c r="BT12" s="408"/>
      <c r="BU12" s="409"/>
      <c r="BV12" s="407">
        <v>550000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58394</v>
      </c>
      <c r="S13" s="492"/>
      <c r="T13" s="492"/>
      <c r="U13" s="492"/>
      <c r="V13" s="493"/>
      <c r="W13" s="423" t="s">
        <v>144</v>
      </c>
      <c r="X13" s="424"/>
      <c r="Y13" s="424"/>
      <c r="Z13" s="424"/>
      <c r="AA13" s="424"/>
      <c r="AB13" s="414"/>
      <c r="AC13" s="458">
        <v>107</v>
      </c>
      <c r="AD13" s="459"/>
      <c r="AE13" s="459"/>
      <c r="AF13" s="459"/>
      <c r="AG13" s="501"/>
      <c r="AH13" s="458">
        <v>119</v>
      </c>
      <c r="AI13" s="459"/>
      <c r="AJ13" s="459"/>
      <c r="AK13" s="459"/>
      <c r="AL13" s="460"/>
      <c r="AM13" s="436" t="s">
        <v>145</v>
      </c>
      <c r="AN13" s="437"/>
      <c r="AO13" s="437"/>
      <c r="AP13" s="437"/>
      <c r="AQ13" s="437"/>
      <c r="AR13" s="437"/>
      <c r="AS13" s="437"/>
      <c r="AT13" s="438"/>
      <c r="AU13" s="439" t="s">
        <v>108</v>
      </c>
      <c r="AV13" s="440"/>
      <c r="AW13" s="440"/>
      <c r="AX13" s="440"/>
      <c r="AY13" s="441" t="s">
        <v>146</v>
      </c>
      <c r="AZ13" s="442"/>
      <c r="BA13" s="442"/>
      <c r="BB13" s="442"/>
      <c r="BC13" s="442"/>
      <c r="BD13" s="442"/>
      <c r="BE13" s="442"/>
      <c r="BF13" s="442"/>
      <c r="BG13" s="442"/>
      <c r="BH13" s="442"/>
      <c r="BI13" s="442"/>
      <c r="BJ13" s="442"/>
      <c r="BK13" s="442"/>
      <c r="BL13" s="442"/>
      <c r="BM13" s="443"/>
      <c r="BN13" s="407">
        <v>326157</v>
      </c>
      <c r="BO13" s="408"/>
      <c r="BP13" s="408"/>
      <c r="BQ13" s="408"/>
      <c r="BR13" s="408"/>
      <c r="BS13" s="408"/>
      <c r="BT13" s="408"/>
      <c r="BU13" s="409"/>
      <c r="BV13" s="407">
        <v>1136410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59391</v>
      </c>
      <c r="S14" s="492"/>
      <c r="T14" s="492"/>
      <c r="U14" s="492"/>
      <c r="V14" s="493"/>
      <c r="W14" s="397"/>
      <c r="X14" s="398"/>
      <c r="Y14" s="398"/>
      <c r="Z14" s="398"/>
      <c r="AA14" s="398"/>
      <c r="AB14" s="387"/>
      <c r="AC14" s="494">
        <v>0.4</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v>11.7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58857</v>
      </c>
      <c r="S15" s="492"/>
      <c r="T15" s="492"/>
      <c r="U15" s="492"/>
      <c r="V15" s="493"/>
      <c r="W15" s="423" t="s">
        <v>152</v>
      </c>
      <c r="X15" s="424"/>
      <c r="Y15" s="424"/>
      <c r="Z15" s="424"/>
      <c r="AA15" s="424"/>
      <c r="AB15" s="414"/>
      <c r="AC15" s="458">
        <v>3449</v>
      </c>
      <c r="AD15" s="459"/>
      <c r="AE15" s="459"/>
      <c r="AF15" s="459"/>
      <c r="AG15" s="501"/>
      <c r="AH15" s="458">
        <v>3762</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8158298</v>
      </c>
      <c r="BO15" s="371"/>
      <c r="BP15" s="371"/>
      <c r="BQ15" s="371"/>
      <c r="BR15" s="371"/>
      <c r="BS15" s="371"/>
      <c r="BT15" s="371"/>
      <c r="BU15" s="372"/>
      <c r="BV15" s="370">
        <v>7763415</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14.2</v>
      </c>
      <c r="AD16" s="495"/>
      <c r="AE16" s="495"/>
      <c r="AF16" s="495"/>
      <c r="AG16" s="496"/>
      <c r="AH16" s="494">
        <v>15.8</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10252543</v>
      </c>
      <c r="BO16" s="408"/>
      <c r="BP16" s="408"/>
      <c r="BQ16" s="408"/>
      <c r="BR16" s="408"/>
      <c r="BS16" s="408"/>
      <c r="BT16" s="408"/>
      <c r="BU16" s="409"/>
      <c r="BV16" s="407">
        <v>9768550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20696</v>
      </c>
      <c r="AD17" s="459"/>
      <c r="AE17" s="459"/>
      <c r="AF17" s="459"/>
      <c r="AG17" s="501"/>
      <c r="AH17" s="458">
        <v>19856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10579631</v>
      </c>
      <c r="BO17" s="408"/>
      <c r="BP17" s="408"/>
      <c r="BQ17" s="408"/>
      <c r="BR17" s="408"/>
      <c r="BS17" s="408"/>
      <c r="BT17" s="408"/>
      <c r="BU17" s="409"/>
      <c r="BV17" s="407">
        <v>10067036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17.28</v>
      </c>
      <c r="M18" s="531"/>
      <c r="N18" s="531"/>
      <c r="O18" s="531"/>
      <c r="P18" s="531"/>
      <c r="Q18" s="531"/>
      <c r="R18" s="532"/>
      <c r="S18" s="532"/>
      <c r="T18" s="532"/>
      <c r="U18" s="532"/>
      <c r="V18" s="533"/>
      <c r="W18" s="425"/>
      <c r="X18" s="426"/>
      <c r="Y18" s="426"/>
      <c r="Z18" s="426"/>
      <c r="AA18" s="426"/>
      <c r="AB18" s="417"/>
      <c r="AC18" s="534">
        <v>85.3</v>
      </c>
      <c r="AD18" s="535"/>
      <c r="AE18" s="535"/>
      <c r="AF18" s="535"/>
      <c r="AG18" s="536"/>
      <c r="AH18" s="534">
        <v>83.6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12670914</v>
      </c>
      <c r="BO18" s="408"/>
      <c r="BP18" s="408"/>
      <c r="BQ18" s="408"/>
      <c r="BR18" s="408"/>
      <c r="BS18" s="408"/>
      <c r="BT18" s="408"/>
      <c r="BU18" s="409"/>
      <c r="BV18" s="407">
        <v>11862582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3302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18196350</v>
      </c>
      <c r="BO19" s="408"/>
      <c r="BP19" s="408"/>
      <c r="BQ19" s="408"/>
      <c r="BR19" s="408"/>
      <c r="BS19" s="408"/>
      <c r="BT19" s="408"/>
      <c r="BU19" s="409"/>
      <c r="BV19" s="407">
        <v>17787475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24869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16408906</v>
      </c>
      <c r="BO22" s="371"/>
      <c r="BP22" s="371"/>
      <c r="BQ22" s="371"/>
      <c r="BR22" s="371"/>
      <c r="BS22" s="371"/>
      <c r="BT22" s="371"/>
      <c r="BU22" s="372"/>
      <c r="BV22" s="370">
        <v>17375160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14047546</v>
      </c>
      <c r="BO23" s="408"/>
      <c r="BP23" s="408"/>
      <c r="BQ23" s="408"/>
      <c r="BR23" s="408"/>
      <c r="BS23" s="408"/>
      <c r="BT23" s="408"/>
      <c r="BU23" s="409"/>
      <c r="BV23" s="407">
        <v>15040129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4550</v>
      </c>
      <c r="R24" s="459"/>
      <c r="S24" s="459"/>
      <c r="T24" s="459"/>
      <c r="U24" s="459"/>
      <c r="V24" s="501"/>
      <c r="W24" s="553"/>
      <c r="X24" s="554"/>
      <c r="Y24" s="555"/>
      <c r="Z24" s="457" t="s">
        <v>177</v>
      </c>
      <c r="AA24" s="437"/>
      <c r="AB24" s="437"/>
      <c r="AC24" s="437"/>
      <c r="AD24" s="437"/>
      <c r="AE24" s="437"/>
      <c r="AF24" s="437"/>
      <c r="AG24" s="438"/>
      <c r="AH24" s="458">
        <v>419</v>
      </c>
      <c r="AI24" s="459"/>
      <c r="AJ24" s="459"/>
      <c r="AK24" s="459"/>
      <c r="AL24" s="501"/>
      <c r="AM24" s="458">
        <v>1312727</v>
      </c>
      <c r="AN24" s="459"/>
      <c r="AO24" s="459"/>
      <c r="AP24" s="459"/>
      <c r="AQ24" s="459"/>
      <c r="AR24" s="501"/>
      <c r="AS24" s="458">
        <v>3133</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6739583</v>
      </c>
      <c r="BO24" s="408"/>
      <c r="BP24" s="408"/>
      <c r="BQ24" s="408"/>
      <c r="BR24" s="408"/>
      <c r="BS24" s="408"/>
      <c r="BT24" s="408"/>
      <c r="BU24" s="409"/>
      <c r="BV24" s="407">
        <v>7200739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7550</v>
      </c>
      <c r="R25" s="459"/>
      <c r="S25" s="459"/>
      <c r="T25" s="459"/>
      <c r="U25" s="459"/>
      <c r="V25" s="501"/>
      <c r="W25" s="553"/>
      <c r="X25" s="554"/>
      <c r="Y25" s="555"/>
      <c r="Z25" s="457" t="s">
        <v>180</v>
      </c>
      <c r="AA25" s="437"/>
      <c r="AB25" s="437"/>
      <c r="AC25" s="437"/>
      <c r="AD25" s="437"/>
      <c r="AE25" s="437"/>
      <c r="AF25" s="437"/>
      <c r="AG25" s="438"/>
      <c r="AH25" s="458">
        <v>88</v>
      </c>
      <c r="AI25" s="459"/>
      <c r="AJ25" s="459"/>
      <c r="AK25" s="459"/>
      <c r="AL25" s="501"/>
      <c r="AM25" s="458">
        <v>266552</v>
      </c>
      <c r="AN25" s="459"/>
      <c r="AO25" s="459"/>
      <c r="AP25" s="459"/>
      <c r="AQ25" s="459"/>
      <c r="AR25" s="501"/>
      <c r="AS25" s="458">
        <v>3029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1355740</v>
      </c>
      <c r="BO25" s="371"/>
      <c r="BP25" s="371"/>
      <c r="BQ25" s="371"/>
      <c r="BR25" s="371"/>
      <c r="BS25" s="371"/>
      <c r="BT25" s="371"/>
      <c r="BU25" s="372"/>
      <c r="BV25" s="370">
        <v>1687233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6730</v>
      </c>
      <c r="R26" s="459"/>
      <c r="S26" s="459"/>
      <c r="T26" s="459"/>
      <c r="U26" s="459"/>
      <c r="V26" s="501"/>
      <c r="W26" s="553"/>
      <c r="X26" s="554"/>
      <c r="Y26" s="555"/>
      <c r="Z26" s="457" t="s">
        <v>183</v>
      </c>
      <c r="AA26" s="559"/>
      <c r="AB26" s="559"/>
      <c r="AC26" s="559"/>
      <c r="AD26" s="559"/>
      <c r="AE26" s="559"/>
      <c r="AF26" s="559"/>
      <c r="AG26" s="560"/>
      <c r="AH26" s="458">
        <v>52</v>
      </c>
      <c r="AI26" s="459"/>
      <c r="AJ26" s="459"/>
      <c r="AK26" s="459"/>
      <c r="AL26" s="501"/>
      <c r="AM26" s="458">
        <v>176332</v>
      </c>
      <c r="AN26" s="459"/>
      <c r="AO26" s="459"/>
      <c r="AP26" s="459"/>
      <c r="AQ26" s="459"/>
      <c r="AR26" s="501"/>
      <c r="AS26" s="458">
        <v>3391</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150</v>
      </c>
      <c r="BO26" s="408"/>
      <c r="BP26" s="408"/>
      <c r="BQ26" s="408"/>
      <c r="BR26" s="408"/>
      <c r="BS26" s="408"/>
      <c r="BT26" s="408"/>
      <c r="BU26" s="409"/>
      <c r="BV26" s="407" t="s">
        <v>150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5420</v>
      </c>
      <c r="R27" s="459"/>
      <c r="S27" s="459"/>
      <c r="T27" s="459"/>
      <c r="U27" s="459"/>
      <c r="V27" s="501"/>
      <c r="W27" s="553"/>
      <c r="X27" s="554"/>
      <c r="Y27" s="555"/>
      <c r="Z27" s="457" t="s">
        <v>186</v>
      </c>
      <c r="AA27" s="437"/>
      <c r="AB27" s="437"/>
      <c r="AC27" s="437"/>
      <c r="AD27" s="437"/>
      <c r="AE27" s="437"/>
      <c r="AF27" s="437"/>
      <c r="AG27" s="438"/>
      <c r="AH27" s="458">
        <v>4</v>
      </c>
      <c r="AI27" s="459"/>
      <c r="AJ27" s="459"/>
      <c r="AK27" s="459"/>
      <c r="AL27" s="501"/>
      <c r="AM27" s="458">
        <v>15660</v>
      </c>
      <c r="AN27" s="459"/>
      <c r="AO27" s="459"/>
      <c r="AP27" s="459"/>
      <c r="AQ27" s="459"/>
      <c r="AR27" s="501"/>
      <c r="AS27" s="458">
        <v>3915</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188</v>
      </c>
      <c r="BO27" s="527"/>
      <c r="BP27" s="527"/>
      <c r="BQ27" s="527"/>
      <c r="BR27" s="527"/>
      <c r="BS27" s="527"/>
      <c r="BT27" s="527"/>
      <c r="BU27" s="528"/>
      <c r="BV27" s="526" t="s">
        <v>188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4820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150</v>
      </c>
      <c r="AN28" s="459"/>
      <c r="AO28" s="459"/>
      <c r="AP28" s="459"/>
      <c r="AQ28" s="459"/>
      <c r="AR28" s="501"/>
      <c r="AS28" s="458" t="s">
        <v>188</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3038179</v>
      </c>
      <c r="BO28" s="371"/>
      <c r="BP28" s="371"/>
      <c r="BQ28" s="371"/>
      <c r="BR28" s="371"/>
      <c r="BS28" s="371"/>
      <c r="BT28" s="371"/>
      <c r="BU28" s="372"/>
      <c r="BV28" s="370">
        <v>2370631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15</v>
      </c>
      <c r="M29" s="459"/>
      <c r="N29" s="459"/>
      <c r="O29" s="459"/>
      <c r="P29" s="501"/>
      <c r="Q29" s="458">
        <v>4390</v>
      </c>
      <c r="R29" s="459"/>
      <c r="S29" s="459"/>
      <c r="T29" s="459"/>
      <c r="U29" s="459"/>
      <c r="V29" s="501"/>
      <c r="W29" s="556"/>
      <c r="X29" s="557"/>
      <c r="Y29" s="558"/>
      <c r="Z29" s="457" t="s">
        <v>194</v>
      </c>
      <c r="AA29" s="437"/>
      <c r="AB29" s="437"/>
      <c r="AC29" s="437"/>
      <c r="AD29" s="437"/>
      <c r="AE29" s="437"/>
      <c r="AF29" s="437"/>
      <c r="AG29" s="438"/>
      <c r="AH29" s="458">
        <v>423</v>
      </c>
      <c r="AI29" s="459"/>
      <c r="AJ29" s="459"/>
      <c r="AK29" s="459"/>
      <c r="AL29" s="501"/>
      <c r="AM29" s="458">
        <v>1328387</v>
      </c>
      <c r="AN29" s="459"/>
      <c r="AO29" s="459"/>
      <c r="AP29" s="459"/>
      <c r="AQ29" s="459"/>
      <c r="AR29" s="501"/>
      <c r="AS29" s="458">
        <v>3140</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t="s">
        <v>150</v>
      </c>
      <c r="BO29" s="408"/>
      <c r="BP29" s="408"/>
      <c r="BQ29" s="408"/>
      <c r="BR29" s="408"/>
      <c r="BS29" s="408"/>
      <c r="BT29" s="408"/>
      <c r="BU29" s="409"/>
      <c r="BV29" s="407" t="s">
        <v>150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97.9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2292960</v>
      </c>
      <c r="BO30" s="527"/>
      <c r="BP30" s="527"/>
      <c r="BQ30" s="527"/>
      <c r="BR30" s="527"/>
      <c r="BS30" s="527"/>
      <c r="BT30" s="527"/>
      <c r="BU30" s="528"/>
      <c r="BV30" s="526">
        <v>2153940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204</v>
      </c>
      <c r="X33" s="396"/>
      <c r="Y33" s="396"/>
      <c r="Z33" s="396"/>
      <c r="AA33" s="396"/>
      <c r="AB33" s="396"/>
      <c r="AC33" s="396"/>
      <c r="AD33" s="396"/>
      <c r="AE33" s="396"/>
      <c r="AF33" s="396"/>
      <c r="AG33" s="396"/>
      <c r="AH33" s="396"/>
      <c r="AI33" s="396"/>
      <c r="AJ33" s="396"/>
      <c r="AK33" s="396"/>
      <c r="AL33" s="206"/>
      <c r="AM33" s="431" t="s">
        <v>206</v>
      </c>
      <c r="AN33" s="431"/>
      <c r="AO33" s="396" t="s">
        <v>204</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203</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神奈川県後期高齢者医療広域連合（一般会計）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8</v>
      </c>
      <c r="CP34" s="597"/>
      <c r="CQ34" s="598" t="str">
        <f>IF('各会計、関係団体の財政状況及び健全化判断比率'!BS7="","",'各会計、関係団体の財政状況及び健全化判断比率'!BS7)</f>
        <v>（株）パブリックサービス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神奈川県後期高齢者医療広域連合（事業会計）</v>
      </c>
      <c r="BZ35" s="598"/>
      <c r="CA35" s="598"/>
      <c r="CB35" s="598"/>
      <c r="CC35" s="598"/>
      <c r="CD35" s="598"/>
      <c r="CE35" s="598"/>
      <c r="CF35" s="598"/>
      <c r="CG35" s="598"/>
      <c r="CH35" s="598"/>
      <c r="CI35" s="598"/>
      <c r="CJ35" s="598"/>
      <c r="CK35" s="598"/>
      <c r="CL35" s="598"/>
      <c r="CM35" s="598"/>
      <c r="CN35" s="181"/>
      <c r="CO35" s="597">
        <f t="shared" ref="CO35:CO43" si="3">IF(CQ35="","",CO34+1)</f>
        <v>9</v>
      </c>
      <c r="CP35" s="597"/>
      <c r="CQ35" s="598" t="str">
        <f>IF('各会計、関係団体の財政状況及び健全化判断比率'!BS8="","",'各会計、関係団体の財政状況及び健全化判断比率'!BS8)</f>
        <v>逗子市土地開発公社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10</v>
      </c>
      <c r="CP36" s="597"/>
      <c r="CQ36" s="598" t="str">
        <f>IF('各会計、関係団体の財政状況及び健全化判断比率'!BS9="","",'各会計、関係団体の財政状況及び健全化判断比率'!BS9)</f>
        <v>（公財）逗葉地域医療センター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11</v>
      </c>
      <c r="CP37" s="597"/>
      <c r="CQ37" s="598" t="str">
        <f>IF('各会計、関係団体の財政状況及び健全化判断比率'!BS10="","",'各会計、関係団体の財政状況及び健全化判断比率'!BS10)</f>
        <v>（公財）かながわ健康財団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12</v>
      </c>
      <c r="CP38" s="597"/>
      <c r="CQ38" s="598" t="str">
        <f>IF('各会計、関係団体の財政状況及び健全化判断比率'!BS11="","",'各会計、関係団体の財政状況及び健全化判断比率'!BS11)</f>
        <v>（公財）かながわ海岸美化財団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9w+ldi/PH1koTUWi9g3CrgVazLIp9rpBvq0IqkG3DxnpH1+Vzvli2SL5gTgZXb0KNRF1ye2HvZpsSOsd4YrbQ==" saltValue="NPMCfWHxKp+Aw/pyNM9i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559</v>
      </c>
      <c r="D34" s="1151"/>
      <c r="E34" s="1152"/>
      <c r="F34" s="32">
        <v>8.98</v>
      </c>
      <c r="G34" s="33">
        <v>10.54</v>
      </c>
      <c r="H34" s="33">
        <v>13.07</v>
      </c>
      <c r="I34" s="33">
        <v>17.52</v>
      </c>
      <c r="J34" s="34">
        <v>15.26</v>
      </c>
      <c r="K34" s="22"/>
      <c r="L34" s="22"/>
      <c r="M34" s="22"/>
      <c r="N34" s="22"/>
      <c r="O34" s="22"/>
      <c r="P34" s="22"/>
    </row>
    <row r="35" spans="1:16" ht="39" customHeight="1" x14ac:dyDescent="0.2">
      <c r="A35" s="22"/>
      <c r="B35" s="35"/>
      <c r="C35" s="1145" t="s">
        <v>560</v>
      </c>
      <c r="D35" s="1146"/>
      <c r="E35" s="1147"/>
      <c r="F35" s="36" t="s">
        <v>513</v>
      </c>
      <c r="G35" s="37">
        <v>0.11</v>
      </c>
      <c r="H35" s="37">
        <v>1.22</v>
      </c>
      <c r="I35" s="37">
        <v>2.39</v>
      </c>
      <c r="J35" s="38">
        <v>3.26</v>
      </c>
      <c r="K35" s="22"/>
      <c r="L35" s="22"/>
      <c r="M35" s="22"/>
      <c r="N35" s="22"/>
      <c r="O35" s="22"/>
      <c r="P35" s="22"/>
    </row>
    <row r="36" spans="1:16" ht="39" customHeight="1" x14ac:dyDescent="0.2">
      <c r="A36" s="22"/>
      <c r="B36" s="35"/>
      <c r="C36" s="1145" t="s">
        <v>561</v>
      </c>
      <c r="D36" s="1146"/>
      <c r="E36" s="1147"/>
      <c r="F36" s="36">
        <v>2.91</v>
      </c>
      <c r="G36" s="37">
        <v>2.97</v>
      </c>
      <c r="H36" s="37">
        <v>4.04</v>
      </c>
      <c r="I36" s="37">
        <v>1.92</v>
      </c>
      <c r="J36" s="38">
        <v>2.37</v>
      </c>
      <c r="K36" s="22"/>
      <c r="L36" s="22"/>
      <c r="M36" s="22"/>
      <c r="N36" s="22"/>
      <c r="O36" s="22"/>
      <c r="P36" s="22"/>
    </row>
    <row r="37" spans="1:16" ht="39" customHeight="1" x14ac:dyDescent="0.2">
      <c r="A37" s="22"/>
      <c r="B37" s="35"/>
      <c r="C37" s="1145" t="s">
        <v>562</v>
      </c>
      <c r="D37" s="1146"/>
      <c r="E37" s="1147"/>
      <c r="F37" s="36">
        <v>0.15</v>
      </c>
      <c r="G37" s="37">
        <v>0.16</v>
      </c>
      <c r="H37" s="37">
        <v>1.21</v>
      </c>
      <c r="I37" s="37">
        <v>1.45</v>
      </c>
      <c r="J37" s="38">
        <v>1.1499999999999999</v>
      </c>
      <c r="K37" s="22"/>
      <c r="L37" s="22"/>
      <c r="M37" s="22"/>
      <c r="N37" s="22"/>
      <c r="O37" s="22"/>
      <c r="P37" s="22"/>
    </row>
    <row r="38" spans="1:16" ht="39" customHeight="1" x14ac:dyDescent="0.2">
      <c r="A38" s="22"/>
      <c r="B38" s="35"/>
      <c r="C38" s="1145" t="s">
        <v>563</v>
      </c>
      <c r="D38" s="1146"/>
      <c r="E38" s="1147"/>
      <c r="F38" s="36">
        <v>0.31</v>
      </c>
      <c r="G38" s="37">
        <v>0.31</v>
      </c>
      <c r="H38" s="37">
        <v>0.46</v>
      </c>
      <c r="I38" s="37">
        <v>0.28000000000000003</v>
      </c>
      <c r="J38" s="38">
        <v>0.33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564</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565</v>
      </c>
      <c r="D43" s="1149"/>
      <c r="E43" s="1150"/>
      <c r="F43" s="41">
        <v>0.24</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Zt20UmErwa00A93uC+zPA6LQum9BkcrWv2jE/LR38vwWSiSF46oZgCKAdiRICZkWgQXDVuC3kT3UmR6JfpF7w==" saltValue="mjUp1fOIrKbOriGyR3Ki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1855</v>
      </c>
      <c r="L45" s="60">
        <v>1908</v>
      </c>
      <c r="M45" s="60">
        <v>1959</v>
      </c>
      <c r="N45" s="60">
        <v>2030</v>
      </c>
      <c r="O45" s="61">
        <v>2026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2">
      <c r="A48" s="48"/>
      <c r="B48" s="1155"/>
      <c r="C48" s="1156"/>
      <c r="D48" s="62"/>
      <c r="E48" s="1161" t="s">
        <v>15</v>
      </c>
      <c r="F48" s="1161"/>
      <c r="G48" s="1161"/>
      <c r="H48" s="1161"/>
      <c r="I48" s="1161"/>
      <c r="J48" s="1162"/>
      <c r="K48" s="63">
        <v>295</v>
      </c>
      <c r="L48" s="64">
        <v>457</v>
      </c>
      <c r="M48" s="64">
        <v>253</v>
      </c>
      <c r="N48" s="64">
        <v>249</v>
      </c>
      <c r="O48" s="65">
        <v>198</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513</v>
      </c>
      <c r="L49" s="64" t="s">
        <v>513</v>
      </c>
      <c r="M49" s="64" t="s">
        <v>513</v>
      </c>
      <c r="N49" s="64" t="s">
        <v>513</v>
      </c>
      <c r="O49" s="65" t="s">
        <v>513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1535</v>
      </c>
      <c r="L52" s="64">
        <v>1691</v>
      </c>
      <c r="M52" s="64">
        <v>1486</v>
      </c>
      <c r="N52" s="64">
        <v>1480</v>
      </c>
      <c r="O52" s="65">
        <v>1428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615</v>
      </c>
      <c r="L53" s="69">
        <v>674</v>
      </c>
      <c r="M53" s="69">
        <v>726</v>
      </c>
      <c r="N53" s="69">
        <v>799</v>
      </c>
      <c r="O53" s="70">
        <v>796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XnOkj6rwAad+WFC7tcbnF0MlTtoLRmMjlB1ZGejlQwuVYhrsbkvjS8APBCbsXQ0KsdLqKw+acoxPNXQY7xGiw==" saltValue="fxaaSKlK4uCT9vHtNNQp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4" t="s">
        <v>32</v>
      </c>
      <c r="C41" s="1185"/>
      <c r="D41" s="105"/>
      <c r="E41" s="1190" t="s">
        <v>33</v>
      </c>
      <c r="F41" s="1190"/>
      <c r="G41" s="1190"/>
      <c r="H41" s="1191"/>
      <c r="I41" s="355">
        <v>19162</v>
      </c>
      <c r="J41" s="356">
        <v>18333</v>
      </c>
      <c r="K41" s="356">
        <v>17718</v>
      </c>
      <c r="L41" s="356">
        <v>17391</v>
      </c>
      <c r="M41" s="357">
        <v>16422</v>
      </c>
    </row>
    <row r="42" spans="2:13" ht="27.75" customHeight="1" x14ac:dyDescent="0.2">
      <c r="B42" s="1186"/>
      <c r="C42" s="1187"/>
      <c r="D42" s="106"/>
      <c r="E42" s="1192" t="s">
        <v>34</v>
      </c>
      <c r="F42" s="1192"/>
      <c r="G42" s="1192"/>
      <c r="H42" s="1193"/>
      <c r="I42" s="358">
        <v>640</v>
      </c>
      <c r="J42" s="359">
        <v>640</v>
      </c>
      <c r="K42" s="359">
        <v>640</v>
      </c>
      <c r="L42" s="359">
        <v>640</v>
      </c>
      <c r="M42" s="360">
        <v>640</v>
      </c>
    </row>
    <row r="43" spans="2:13" ht="27.75" customHeight="1" x14ac:dyDescent="0.2">
      <c r="B43" s="1186"/>
      <c r="C43" s="1187"/>
      <c r="D43" s="106"/>
      <c r="E43" s="1192" t="s">
        <v>35</v>
      </c>
      <c r="F43" s="1192"/>
      <c r="G43" s="1192"/>
      <c r="H43" s="1193"/>
      <c r="I43" s="358">
        <v>1961</v>
      </c>
      <c r="J43" s="359">
        <v>2074</v>
      </c>
      <c r="K43" s="359">
        <v>1839</v>
      </c>
      <c r="L43" s="359">
        <v>1729</v>
      </c>
      <c r="M43" s="360">
        <v>1835</v>
      </c>
    </row>
    <row r="44" spans="2:13" ht="27.75" customHeight="1" x14ac:dyDescent="0.2">
      <c r="B44" s="1186"/>
      <c r="C44" s="1187"/>
      <c r="D44" s="106"/>
      <c r="E44" s="1192" t="s">
        <v>36</v>
      </c>
      <c r="F44" s="1192"/>
      <c r="G44" s="1192"/>
      <c r="H44" s="1193"/>
      <c r="I44" s="358" t="s">
        <v>513</v>
      </c>
      <c r="J44" s="359" t="s">
        <v>513</v>
      </c>
      <c r="K44" s="359" t="s">
        <v>513</v>
      </c>
      <c r="L44" s="359" t="s">
        <v>513</v>
      </c>
      <c r="M44" s="360" t="s">
        <v>513</v>
      </c>
    </row>
    <row r="45" spans="2:13" ht="27.75" customHeight="1" x14ac:dyDescent="0.2">
      <c r="B45" s="1186"/>
      <c r="C45" s="1187"/>
      <c r="D45" s="106"/>
      <c r="E45" s="1192" t="s">
        <v>37</v>
      </c>
      <c r="F45" s="1192"/>
      <c r="G45" s="1192"/>
      <c r="H45" s="1193"/>
      <c r="I45" s="358">
        <v>3718</v>
      </c>
      <c r="J45" s="359">
        <v>3537</v>
      </c>
      <c r="K45" s="359">
        <v>3636</v>
      </c>
      <c r="L45" s="359">
        <v>3664</v>
      </c>
      <c r="M45" s="360">
        <v>3546</v>
      </c>
    </row>
    <row r="46" spans="2:13" ht="27.75" customHeight="1" x14ac:dyDescent="0.2">
      <c r="B46" s="1186"/>
      <c r="C46" s="1187"/>
      <c r="D46" s="107"/>
      <c r="E46" s="1192" t="s">
        <v>38</v>
      </c>
      <c r="F46" s="1192"/>
      <c r="G46" s="1192"/>
      <c r="H46" s="1193"/>
      <c r="I46" s="358" t="s">
        <v>513</v>
      </c>
      <c r="J46" s="359" t="s">
        <v>513</v>
      </c>
      <c r="K46" s="359" t="s">
        <v>513</v>
      </c>
      <c r="L46" s="359" t="s">
        <v>513</v>
      </c>
      <c r="M46" s="360" t="s">
        <v>513</v>
      </c>
    </row>
    <row r="47" spans="2:13" ht="27.75" customHeight="1" x14ac:dyDescent="0.2">
      <c r="B47" s="1186"/>
      <c r="C47" s="1187"/>
      <c r="D47" s="108"/>
      <c r="E47" s="1194" t="s">
        <v>39</v>
      </c>
      <c r="F47" s="1195"/>
      <c r="G47" s="1195"/>
      <c r="H47" s="1196"/>
      <c r="I47" s="358" t="s">
        <v>513</v>
      </c>
      <c r="J47" s="359" t="s">
        <v>513</v>
      </c>
      <c r="K47" s="359" t="s">
        <v>513</v>
      </c>
      <c r="L47" s="359" t="s">
        <v>513</v>
      </c>
      <c r="M47" s="360" t="s">
        <v>513</v>
      </c>
    </row>
    <row r="48" spans="2:13" ht="27.75" customHeight="1" x14ac:dyDescent="0.2">
      <c r="B48" s="1186"/>
      <c r="C48" s="1187"/>
      <c r="D48" s="106"/>
      <c r="E48" s="1192" t="s">
        <v>40</v>
      </c>
      <c r="F48" s="1192"/>
      <c r="G48" s="1192"/>
      <c r="H48" s="1193"/>
      <c r="I48" s="358" t="s">
        <v>513</v>
      </c>
      <c r="J48" s="359" t="s">
        <v>513</v>
      </c>
      <c r="K48" s="359" t="s">
        <v>513</v>
      </c>
      <c r="L48" s="359" t="s">
        <v>513</v>
      </c>
      <c r="M48" s="360" t="s">
        <v>513</v>
      </c>
    </row>
    <row r="49" spans="2:13" ht="27.75" customHeight="1" x14ac:dyDescent="0.2">
      <c r="B49" s="1188"/>
      <c r="C49" s="1189"/>
      <c r="D49" s="106"/>
      <c r="E49" s="1192" t="s">
        <v>41</v>
      </c>
      <c r="F49" s="1192"/>
      <c r="G49" s="1192"/>
      <c r="H49" s="1193"/>
      <c r="I49" s="358" t="s">
        <v>513</v>
      </c>
      <c r="J49" s="359" t="s">
        <v>513</v>
      </c>
      <c r="K49" s="359" t="s">
        <v>513</v>
      </c>
      <c r="L49" s="359" t="s">
        <v>513</v>
      </c>
      <c r="M49" s="360" t="s">
        <v>513</v>
      </c>
    </row>
    <row r="50" spans="2:13" ht="27.75" customHeight="1" x14ac:dyDescent="0.2">
      <c r="B50" s="1197" t="s">
        <v>42</v>
      </c>
      <c r="C50" s="1198"/>
      <c r="D50" s="109"/>
      <c r="E50" s="1192" t="s">
        <v>43</v>
      </c>
      <c r="F50" s="1192"/>
      <c r="G50" s="1192"/>
      <c r="H50" s="1193"/>
      <c r="I50" s="358">
        <v>2621</v>
      </c>
      <c r="J50" s="359">
        <v>3159</v>
      </c>
      <c r="K50" s="359">
        <v>3663</v>
      </c>
      <c r="L50" s="359">
        <v>5443</v>
      </c>
      <c r="M50" s="360">
        <v>6342</v>
      </c>
    </row>
    <row r="51" spans="2:13" ht="27.75" customHeight="1" x14ac:dyDescent="0.2">
      <c r="B51" s="1186"/>
      <c r="C51" s="1187"/>
      <c r="D51" s="106"/>
      <c r="E51" s="1192" t="s">
        <v>44</v>
      </c>
      <c r="F51" s="1192"/>
      <c r="G51" s="1192"/>
      <c r="H51" s="1193"/>
      <c r="I51" s="358">
        <v>2480</v>
      </c>
      <c r="J51" s="359">
        <v>2668</v>
      </c>
      <c r="K51" s="359">
        <v>2458</v>
      </c>
      <c r="L51" s="359">
        <v>2288</v>
      </c>
      <c r="M51" s="360">
        <v>2260</v>
      </c>
    </row>
    <row r="52" spans="2:13" ht="27.75" customHeight="1" x14ac:dyDescent="0.2">
      <c r="B52" s="1188"/>
      <c r="C52" s="1189"/>
      <c r="D52" s="106"/>
      <c r="E52" s="1192" t="s">
        <v>45</v>
      </c>
      <c r="F52" s="1192"/>
      <c r="G52" s="1192"/>
      <c r="H52" s="1193"/>
      <c r="I52" s="358">
        <v>14532</v>
      </c>
      <c r="J52" s="359">
        <v>14323</v>
      </c>
      <c r="K52" s="359">
        <v>14256</v>
      </c>
      <c r="L52" s="359">
        <v>14283</v>
      </c>
      <c r="M52" s="360">
        <v>13909</v>
      </c>
    </row>
    <row r="53" spans="2:13" ht="27.75" customHeight="1" thickBot="1" x14ac:dyDescent="0.25">
      <c r="B53" s="1199" t="s">
        <v>46</v>
      </c>
      <c r="C53" s="1200"/>
      <c r="D53" s="110"/>
      <c r="E53" s="1201" t="s">
        <v>47</v>
      </c>
      <c r="F53" s="1201"/>
      <c r="G53" s="1201"/>
      <c r="H53" s="1202"/>
      <c r="I53" s="361">
        <v>5848</v>
      </c>
      <c r="J53" s="362">
        <v>4434</v>
      </c>
      <c r="K53" s="362">
        <v>3456</v>
      </c>
      <c r="L53" s="362">
        <v>1411</v>
      </c>
      <c r="M53" s="363">
        <v>-69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4bY2qomfqRLnYyxkioMox9xE5rWbLoJXJvmqDyv43t4XGYZxOBTbKF+naEs6v59at9fbJvcaZdLVrc2OqAhVw==" saltValue="efj/x6TOmng2lIijzVUU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1925</v>
      </c>
      <c r="G55" s="122">
        <v>2371</v>
      </c>
      <c r="H55" s="123">
        <v>3038</v>
      </c>
    </row>
    <row r="56" spans="2:8" ht="52.5" customHeight="1" x14ac:dyDescent="0.2">
      <c r="B56" s="124"/>
      <c r="C56" s="1213" t="s">
        <v>51</v>
      </c>
      <c r="D56" s="1213"/>
      <c r="E56" s="1214"/>
      <c r="F56" s="125" t="s">
        <v>513</v>
      </c>
      <c r="G56" s="125" t="s">
        <v>513</v>
      </c>
      <c r="H56" s="126" t="s">
        <v>513</v>
      </c>
    </row>
    <row r="57" spans="2:8" ht="53.25" customHeight="1" x14ac:dyDescent="0.2">
      <c r="B57" s="124"/>
      <c r="C57" s="1215" t="s">
        <v>52</v>
      </c>
      <c r="D57" s="1215"/>
      <c r="E57" s="1216"/>
      <c r="F57" s="127">
        <v>960</v>
      </c>
      <c r="G57" s="127">
        <v>2154</v>
      </c>
      <c r="H57" s="128">
        <v>2293</v>
      </c>
    </row>
    <row r="58" spans="2:8" ht="45.75" customHeight="1" x14ac:dyDescent="0.2">
      <c r="B58" s="129"/>
      <c r="C58" s="1203" t="s">
        <v>581</v>
      </c>
      <c r="D58" s="1204"/>
      <c r="E58" s="1205"/>
      <c r="F58" s="130">
        <v>0</v>
      </c>
      <c r="G58" s="130">
        <v>1000</v>
      </c>
      <c r="H58" s="131">
        <v>1124</v>
      </c>
    </row>
    <row r="59" spans="2:8" ht="45.75" customHeight="1" x14ac:dyDescent="0.2">
      <c r="B59" s="129"/>
      <c r="C59" s="1203" t="s">
        <v>582</v>
      </c>
      <c r="D59" s="1204"/>
      <c r="E59" s="1205"/>
      <c r="F59" s="130">
        <v>342</v>
      </c>
      <c r="G59" s="130">
        <v>510</v>
      </c>
      <c r="H59" s="131">
        <v>492</v>
      </c>
    </row>
    <row r="60" spans="2:8" ht="45.75" customHeight="1" x14ac:dyDescent="0.2">
      <c r="B60" s="129"/>
      <c r="C60" s="1203" t="s">
        <v>583</v>
      </c>
      <c r="D60" s="1204"/>
      <c r="E60" s="1205"/>
      <c r="F60" s="130">
        <v>96</v>
      </c>
      <c r="G60" s="130">
        <v>459</v>
      </c>
      <c r="H60" s="131">
        <v>463</v>
      </c>
    </row>
    <row r="61" spans="2:8" ht="45.75" customHeight="1" x14ac:dyDescent="0.2">
      <c r="B61" s="129"/>
      <c r="C61" s="1203" t="s">
        <v>584</v>
      </c>
      <c r="D61" s="1204"/>
      <c r="E61" s="1205"/>
      <c r="F61" s="130">
        <v>488</v>
      </c>
      <c r="G61" s="130">
        <v>160</v>
      </c>
      <c r="H61" s="131">
        <v>189</v>
      </c>
    </row>
    <row r="62" spans="2:8" ht="45.75" customHeight="1" thickBot="1" x14ac:dyDescent="0.25">
      <c r="B62" s="132"/>
      <c r="C62" s="1206" t="s">
        <v>585</v>
      </c>
      <c r="D62" s="1207"/>
      <c r="E62" s="1208"/>
      <c r="F62" s="133">
        <v>34</v>
      </c>
      <c r="G62" s="133">
        <v>25</v>
      </c>
      <c r="H62" s="134">
        <v>25</v>
      </c>
    </row>
    <row r="63" spans="2:8" ht="52.5" customHeight="1" thickBot="1" x14ac:dyDescent="0.25">
      <c r="B63" s="135"/>
      <c r="C63" s="1209" t="s">
        <v>53</v>
      </c>
      <c r="D63" s="1209"/>
      <c r="E63" s="1210"/>
      <c r="F63" s="136">
        <v>2885</v>
      </c>
      <c r="G63" s="136">
        <v>4525</v>
      </c>
      <c r="H63" s="137">
        <v>5331</v>
      </c>
    </row>
    <row r="64" spans="2:8" ht="13.2" x14ac:dyDescent="0.2"/>
  </sheetData>
  <sheetProtection algorithmName="SHA-512" hashValue="i6eE3/ZqiBMqidtNkbiT37KBFqgebAyO/dtBxZt1oXIikksciusDD6+rG4YWNoGeSV5KreEHdgPiqaZqRAvEug==" saltValue="bzbXGofUtxsgWNteyoA2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18270</v>
      </c>
      <c r="E3" s="156"/>
      <c r="F3" s="157">
        <v>41934</v>
      </c>
      <c r="G3" s="158"/>
      <c r="H3" s="159"/>
    </row>
    <row r="4" spans="1:8" x14ac:dyDescent="0.2">
      <c r="A4" s="160"/>
      <c r="B4" s="161"/>
      <c r="C4" s="162"/>
      <c r="D4" s="163">
        <v>8328</v>
      </c>
      <c r="E4" s="164"/>
      <c r="F4" s="165">
        <v>23352</v>
      </c>
      <c r="G4" s="166"/>
      <c r="H4" s="167"/>
    </row>
    <row r="5" spans="1:8" x14ac:dyDescent="0.2">
      <c r="A5" s="148" t="s">
        <v>546</v>
      </c>
      <c r="B5" s="153"/>
      <c r="C5" s="154"/>
      <c r="D5" s="155">
        <v>4698</v>
      </c>
      <c r="E5" s="156"/>
      <c r="F5" s="157">
        <v>45588</v>
      </c>
      <c r="G5" s="158"/>
      <c r="H5" s="159"/>
    </row>
    <row r="6" spans="1:8" x14ac:dyDescent="0.2">
      <c r="A6" s="160"/>
      <c r="B6" s="161"/>
      <c r="C6" s="162"/>
      <c r="D6" s="163">
        <v>2018</v>
      </c>
      <c r="E6" s="164"/>
      <c r="F6" s="165">
        <v>24150</v>
      </c>
      <c r="G6" s="166"/>
      <c r="H6" s="167"/>
    </row>
    <row r="7" spans="1:8" x14ac:dyDescent="0.2">
      <c r="A7" s="148" t="s">
        <v>547</v>
      </c>
      <c r="B7" s="153"/>
      <c r="C7" s="154"/>
      <c r="D7" s="155">
        <v>16271</v>
      </c>
      <c r="E7" s="156"/>
      <c r="F7" s="157">
        <v>45483</v>
      </c>
      <c r="G7" s="158"/>
      <c r="H7" s="159"/>
    </row>
    <row r="8" spans="1:8" x14ac:dyDescent="0.2">
      <c r="A8" s="160"/>
      <c r="B8" s="161"/>
      <c r="C8" s="162"/>
      <c r="D8" s="163">
        <v>7869</v>
      </c>
      <c r="E8" s="164"/>
      <c r="F8" s="165">
        <v>24241</v>
      </c>
      <c r="G8" s="166"/>
      <c r="H8" s="167"/>
    </row>
    <row r="9" spans="1:8" x14ac:dyDescent="0.2">
      <c r="A9" s="148" t="s">
        <v>548</v>
      </c>
      <c r="B9" s="153"/>
      <c r="C9" s="154"/>
      <c r="D9" s="155">
        <v>21314</v>
      </c>
      <c r="E9" s="156"/>
      <c r="F9" s="157">
        <v>45945</v>
      </c>
      <c r="G9" s="158"/>
      <c r="H9" s="159"/>
    </row>
    <row r="10" spans="1:8" x14ac:dyDescent="0.2">
      <c r="A10" s="160"/>
      <c r="B10" s="161"/>
      <c r="C10" s="162"/>
      <c r="D10" s="163">
        <v>10951</v>
      </c>
      <c r="E10" s="164"/>
      <c r="F10" s="165">
        <v>25180</v>
      </c>
      <c r="G10" s="166"/>
      <c r="H10" s="167"/>
    </row>
    <row r="11" spans="1:8" x14ac:dyDescent="0.2">
      <c r="A11" s="148" t="s">
        <v>549</v>
      </c>
      <c r="B11" s="153"/>
      <c r="C11" s="154"/>
      <c r="D11" s="155">
        <v>22649</v>
      </c>
      <c r="E11" s="156"/>
      <c r="F11" s="157">
        <v>44475</v>
      </c>
      <c r="G11" s="158"/>
      <c r="H11" s="159"/>
    </row>
    <row r="12" spans="1:8" x14ac:dyDescent="0.2">
      <c r="A12" s="160"/>
      <c r="B12" s="161"/>
      <c r="C12" s="168"/>
      <c r="D12" s="163">
        <v>14400</v>
      </c>
      <c r="E12" s="164"/>
      <c r="F12" s="165">
        <v>24780</v>
      </c>
      <c r="G12" s="166"/>
      <c r="H12" s="167"/>
    </row>
    <row r="13" spans="1:8" x14ac:dyDescent="0.2">
      <c r="A13" s="148"/>
      <c r="B13" s="153"/>
      <c r="C13" s="169"/>
      <c r="D13" s="170">
        <v>16640</v>
      </c>
      <c r="E13" s="171"/>
      <c r="F13" s="172">
        <v>44685</v>
      </c>
      <c r="G13" s="173"/>
      <c r="H13" s="159"/>
    </row>
    <row r="14" spans="1:8" x14ac:dyDescent="0.2">
      <c r="A14" s="160"/>
      <c r="B14" s="161"/>
      <c r="C14" s="162"/>
      <c r="D14" s="163">
        <v>8713</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8.99</v>
      </c>
      <c r="C19" s="174">
        <f>ROUND(VALUE(SUBSTITUTE(実質収支比率等に係る経年分析!G$48,"▲","-")),2)</f>
        <v>10.54</v>
      </c>
      <c r="D19" s="174">
        <f>ROUND(VALUE(SUBSTITUTE(実質収支比率等に係る経年分析!H$48,"▲","-")),2)</f>
        <v>13.08</v>
      </c>
      <c r="E19" s="174">
        <f>ROUND(VALUE(SUBSTITUTE(実質収支比率等に係る経年分析!I$48,"▲","-")),2)</f>
        <v>17.53</v>
      </c>
      <c r="F19" s="174">
        <f>ROUND(VALUE(SUBSTITUTE(実質収支比率等に係る経年分析!J$48,"▲","-")),2)</f>
        <v>15.27</v>
      </c>
    </row>
    <row r="20" spans="1:11" x14ac:dyDescent="0.2">
      <c r="A20" s="174" t="s">
        <v>57</v>
      </c>
      <c r="B20" s="174">
        <f>ROUND(VALUE(SUBSTITUTE(実質収支比率等に係る経年分析!F$47,"▲","-")),2)</f>
        <v>9.91</v>
      </c>
      <c r="C20" s="174">
        <f>ROUND(VALUE(SUBSTITUTE(実質収支比率等に係る経年分析!G$47,"▲","-")),2)</f>
        <v>12.89</v>
      </c>
      <c r="D20" s="174">
        <f>ROUND(VALUE(SUBSTITUTE(実質収支比率等に係る経年分析!H$47,"▲","-")),2)</f>
        <v>15.41</v>
      </c>
      <c r="E20" s="174">
        <f>ROUND(VALUE(SUBSTITUTE(実質収支比率等に係る経年分析!I$47,"▲","-")),2)</f>
        <v>17.88</v>
      </c>
      <c r="F20" s="174">
        <f>ROUND(VALUE(SUBSTITUTE(実質収支比率等に係る経年分析!J$47,"▲","-")),2)</f>
        <v>23.4</v>
      </c>
    </row>
    <row r="21" spans="1:11" x14ac:dyDescent="0.2">
      <c r="A21" s="174" t="s">
        <v>58</v>
      </c>
      <c r="B21" s="174">
        <f>IF(ISNUMBER(VALUE(SUBSTITUTE(実質収支比率等に係る経年分析!F$49,"▲","-"))),ROUND(VALUE(SUBSTITUTE(実質収支比率等に係る経年分析!F$49,"▲","-")),2),NA())</f>
        <v>8.0399999999999991</v>
      </c>
      <c r="C21" s="174">
        <f>IF(ISNUMBER(VALUE(SUBSTITUTE(実質収支比率等に係る経年分析!G$49,"▲","-"))),ROUND(VALUE(SUBSTITUTE(実質収支比率等に係る経年分析!G$49,"▲","-")),2),NA())</f>
        <v>4.67</v>
      </c>
      <c r="D21" s="174">
        <f>IF(ISNUMBER(VALUE(SUBSTITUTE(実質収支比率等に係る経年分析!H$49,"▲","-"))),ROUND(VALUE(SUBSTITUTE(実質収支比率等に係る経年分析!H$49,"▲","-")),2),NA())</f>
        <v>5.61</v>
      </c>
      <c r="E21" s="174">
        <f>IF(ISNUMBER(VALUE(SUBSTITUTE(実質収支比率等に係る経年分析!I$49,"▲","-"))),ROUND(VALUE(SUBSTITUTE(実質収支比率等に係る経年分析!I$49,"▲","-")),2),NA())</f>
        <v>8.57</v>
      </c>
      <c r="F21" s="174">
        <f>IF(ISNUMBER(VALUE(SUBSTITUTE(実質収支比率等に係る経年分析!J$49,"▲","-"))),ROUND(VALUE(SUBSTITUTE(実質収支比率等に係る経年分析!J$49,"▲","-")),2),NA())</f>
        <v>2.5099999999999998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1.1499999999999999</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2.37</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1535</v>
      </c>
      <c r="E42" s="176"/>
      <c r="F42" s="176"/>
      <c r="G42" s="176">
        <f>'実質公債費比率（分子）の構造'!L$52</f>
        <v>1691</v>
      </c>
      <c r="H42" s="176"/>
      <c r="I42" s="176"/>
      <c r="J42" s="176">
        <f>'実質公債費比率（分子）の構造'!M$52</f>
        <v>1486</v>
      </c>
      <c r="K42" s="176"/>
      <c r="L42" s="176"/>
      <c r="M42" s="176">
        <f>'実質公債費比率（分子）の構造'!N$52</f>
        <v>1480</v>
      </c>
      <c r="N42" s="176"/>
      <c r="O42" s="176"/>
      <c r="P42" s="176">
        <f>'実質公債費比率（分子）の構造'!O$52</f>
        <v>1428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295</v>
      </c>
      <c r="C46" s="176"/>
      <c r="D46" s="176"/>
      <c r="E46" s="176">
        <f>'実質公債費比率（分子）の構造'!L$48</f>
        <v>457</v>
      </c>
      <c r="F46" s="176"/>
      <c r="G46" s="176"/>
      <c r="H46" s="176">
        <f>'実質公債費比率（分子）の構造'!M$48</f>
        <v>253</v>
      </c>
      <c r="I46" s="176"/>
      <c r="J46" s="176"/>
      <c r="K46" s="176">
        <f>'実質公債費比率（分子）の構造'!N$48</f>
        <v>249</v>
      </c>
      <c r="L46" s="176"/>
      <c r="M46" s="176"/>
      <c r="N46" s="176">
        <f>'実質公債費比率（分子）の構造'!O$48</f>
        <v>198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1855</v>
      </c>
      <c r="C49" s="176"/>
      <c r="D49" s="176"/>
      <c r="E49" s="176">
        <f>'実質公債費比率（分子）の構造'!L$45</f>
        <v>1908</v>
      </c>
      <c r="F49" s="176"/>
      <c r="G49" s="176"/>
      <c r="H49" s="176">
        <f>'実質公債費比率（分子）の構造'!M$45</f>
        <v>1959</v>
      </c>
      <c r="I49" s="176"/>
      <c r="J49" s="176"/>
      <c r="K49" s="176">
        <f>'実質公債費比率（分子）の構造'!N$45</f>
        <v>2030</v>
      </c>
      <c r="L49" s="176"/>
      <c r="M49" s="176"/>
      <c r="N49" s="176">
        <f>'実質公債費比率（分子）の構造'!O$45</f>
        <v>2026</v>
      </c>
      <c r="O49" s="176"/>
      <c r="P49" s="176"/>
    </row>
    <row r="50" spans="1:16" x14ac:dyDescent="0.2">
      <c r="A50" s="176" t="s">
        <v>73</v>
      </c>
      <c r="B50" s="176" t="e">
        <f>NA()</f>
        <v>#N/A</v>
      </c>
      <c r="C50" s="176">
        <f>IF(ISNUMBER('実質公債費比率（分子）の構造'!K$53),'実質公債費比率（分子）の構造'!K$53,NA())</f>
        <v>615</v>
      </c>
      <c r="D50" s="176" t="e">
        <f>NA()</f>
        <v>#N/A</v>
      </c>
      <c r="E50" s="176" t="e">
        <f>NA()</f>
        <v>#N/A</v>
      </c>
      <c r="F50" s="176">
        <f>IF(ISNUMBER('実質公債費比率（分子）の構造'!L$53),'実質公債費比率（分子）の構造'!L$53,NA())</f>
        <v>674</v>
      </c>
      <c r="G50" s="176" t="e">
        <f>NA()</f>
        <v>#N/A</v>
      </c>
      <c r="H50" s="176" t="e">
        <f>NA()</f>
        <v>#N/A</v>
      </c>
      <c r="I50" s="176">
        <f>IF(ISNUMBER('実質公債費比率（分子）の構造'!M$53),'実質公債費比率（分子）の構造'!M$53,NA())</f>
        <v>726</v>
      </c>
      <c r="J50" s="176" t="e">
        <f>NA()</f>
        <v>#N/A</v>
      </c>
      <c r="K50" s="176" t="e">
        <f>NA()</f>
        <v>#N/A</v>
      </c>
      <c r="L50" s="176">
        <f>IF(ISNUMBER('実質公債費比率（分子）の構造'!N$53),'実質公債費比率（分子）の構造'!N$53,NA())</f>
        <v>799</v>
      </c>
      <c r="M50" s="176" t="e">
        <f>NA()</f>
        <v>#N/A</v>
      </c>
      <c r="N50" s="176" t="e">
        <f>NA()</f>
        <v>#N/A</v>
      </c>
      <c r="O50" s="176">
        <f>IF(ISNUMBER('実質公債費比率（分子）の構造'!O$53),'実質公債費比率（分子）の構造'!O$53,NA())</f>
        <v>796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14532</v>
      </c>
      <c r="E56" s="175"/>
      <c r="F56" s="175"/>
      <c r="G56" s="175">
        <f>'将来負担比率（分子）の構造'!J$52</f>
        <v>14323</v>
      </c>
      <c r="H56" s="175"/>
      <c r="I56" s="175"/>
      <c r="J56" s="175">
        <f>'将来負担比率（分子）の構造'!K$52</f>
        <v>14256</v>
      </c>
      <c r="K56" s="175"/>
      <c r="L56" s="175"/>
      <c r="M56" s="175">
        <f>'将来負担比率（分子）の構造'!L$52</f>
        <v>14283</v>
      </c>
      <c r="N56" s="175"/>
      <c r="O56" s="175"/>
      <c r="P56" s="175">
        <f>'将来負担比率（分子）の構造'!M$52</f>
        <v>13909</v>
      </c>
    </row>
    <row r="57" spans="1:16" x14ac:dyDescent="0.2">
      <c r="A57" s="175" t="s">
        <v>44</v>
      </c>
      <c r="B57" s="175"/>
      <c r="C57" s="175"/>
      <c r="D57" s="175">
        <f>'将来負担比率（分子）の構造'!I$51</f>
        <v>2480</v>
      </c>
      <c r="E57" s="175"/>
      <c r="F57" s="175"/>
      <c r="G57" s="175">
        <f>'将来負担比率（分子）の構造'!J$51</f>
        <v>2668</v>
      </c>
      <c r="H57" s="175"/>
      <c r="I57" s="175"/>
      <c r="J57" s="175">
        <f>'将来負担比率（分子）の構造'!K$51</f>
        <v>2458</v>
      </c>
      <c r="K57" s="175"/>
      <c r="L57" s="175"/>
      <c r="M57" s="175">
        <f>'将来負担比率（分子）の構造'!L$51</f>
        <v>2288</v>
      </c>
      <c r="N57" s="175"/>
      <c r="O57" s="175"/>
      <c r="P57" s="175">
        <f>'将来負担比率（分子）の構造'!M$51</f>
        <v>2260</v>
      </c>
    </row>
    <row r="58" spans="1:16" x14ac:dyDescent="0.2">
      <c r="A58" s="175" t="s">
        <v>43</v>
      </c>
      <c r="B58" s="175"/>
      <c r="C58" s="175"/>
      <c r="D58" s="175">
        <f>'将来負担比率（分子）の構造'!I$50</f>
        <v>2621</v>
      </c>
      <c r="E58" s="175"/>
      <c r="F58" s="175"/>
      <c r="G58" s="175">
        <f>'将来負担比率（分子）の構造'!J$50</f>
        <v>3159</v>
      </c>
      <c r="H58" s="175"/>
      <c r="I58" s="175"/>
      <c r="J58" s="175">
        <f>'将来負担比率（分子）の構造'!K$50</f>
        <v>3663</v>
      </c>
      <c r="K58" s="175"/>
      <c r="L58" s="175"/>
      <c r="M58" s="175">
        <f>'将来負担比率（分子）の構造'!L$50</f>
        <v>5443</v>
      </c>
      <c r="N58" s="175"/>
      <c r="O58" s="175"/>
      <c r="P58" s="175">
        <f>'将来負担比率（分子）の構造'!M$50</f>
        <v>6342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3718</v>
      </c>
      <c r="C62" s="175"/>
      <c r="D62" s="175"/>
      <c r="E62" s="175">
        <f>'将来負担比率（分子）の構造'!J$45</f>
        <v>3537</v>
      </c>
      <c r="F62" s="175"/>
      <c r="G62" s="175"/>
      <c r="H62" s="175">
        <f>'将来負担比率（分子）の構造'!K$45</f>
        <v>3636</v>
      </c>
      <c r="I62" s="175"/>
      <c r="J62" s="175"/>
      <c r="K62" s="175">
        <f>'将来負担比率（分子）の構造'!L$45</f>
        <v>3664</v>
      </c>
      <c r="L62" s="175"/>
      <c r="M62" s="175"/>
      <c r="N62" s="175">
        <f>'将来負担比率（分子）の構造'!M$45</f>
        <v>3546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1961</v>
      </c>
      <c r="C64" s="175"/>
      <c r="D64" s="175"/>
      <c r="E64" s="175">
        <f>'将来負担比率（分子）の構造'!J$43</f>
        <v>2074</v>
      </c>
      <c r="F64" s="175"/>
      <c r="G64" s="175"/>
      <c r="H64" s="175">
        <f>'将来負担比率（分子）の構造'!K$43</f>
        <v>1839</v>
      </c>
      <c r="I64" s="175"/>
      <c r="J64" s="175"/>
      <c r="K64" s="175">
        <f>'将来負担比率（分子）の構造'!L$43</f>
        <v>1729</v>
      </c>
      <c r="L64" s="175"/>
      <c r="M64" s="175"/>
      <c r="N64" s="175">
        <f>'将来負担比率（分子）の構造'!M$43</f>
        <v>1835</v>
      </c>
      <c r="O64" s="175"/>
      <c r="P64" s="175"/>
    </row>
    <row r="65" spans="1:16" x14ac:dyDescent="0.2">
      <c r="A65" s="175" t="s">
        <v>34</v>
      </c>
      <c r="B65" s="175">
        <f>'将来負担比率（分子）の構造'!I$42</f>
        <v>640</v>
      </c>
      <c r="C65" s="175"/>
      <c r="D65" s="175"/>
      <c r="E65" s="175">
        <f>'将来負担比率（分子）の構造'!J$42</f>
        <v>640</v>
      </c>
      <c r="F65" s="175"/>
      <c r="G65" s="175"/>
      <c r="H65" s="175">
        <f>'将来負担比率（分子）の構造'!K$42</f>
        <v>640</v>
      </c>
      <c r="I65" s="175"/>
      <c r="J65" s="175"/>
      <c r="K65" s="175">
        <f>'将来負担比率（分子）の構造'!L$42</f>
        <v>640</v>
      </c>
      <c r="L65" s="175"/>
      <c r="M65" s="175"/>
      <c r="N65" s="175">
        <f>'将来負担比率（分子）の構造'!M$42</f>
        <v>640</v>
      </c>
      <c r="O65" s="175"/>
      <c r="P65" s="175"/>
    </row>
    <row r="66" spans="1:16" x14ac:dyDescent="0.2">
      <c r="A66" s="175" t="s">
        <v>33</v>
      </c>
      <c r="B66" s="175">
        <f>'将来負担比率（分子）の構造'!I$41</f>
        <v>19162</v>
      </c>
      <c r="C66" s="175"/>
      <c r="D66" s="175"/>
      <c r="E66" s="175">
        <f>'将来負担比率（分子）の構造'!J$41</f>
        <v>18333</v>
      </c>
      <c r="F66" s="175"/>
      <c r="G66" s="175"/>
      <c r="H66" s="175">
        <f>'将来負担比率（分子）の構造'!K$41</f>
        <v>17718</v>
      </c>
      <c r="I66" s="175"/>
      <c r="J66" s="175"/>
      <c r="K66" s="175">
        <f>'将来負担比率（分子）の構造'!L$41</f>
        <v>17391</v>
      </c>
      <c r="L66" s="175"/>
      <c r="M66" s="175"/>
      <c r="N66" s="175">
        <f>'将来負担比率（分子）の構造'!M$41</f>
        <v>16422</v>
      </c>
      <c r="O66" s="175"/>
      <c r="P66" s="175"/>
    </row>
    <row r="67" spans="1:16" x14ac:dyDescent="0.2">
      <c r="A67" s="175" t="s">
        <v>77</v>
      </c>
      <c r="B67" s="175" t="e">
        <f>NA()</f>
        <v>#N/A</v>
      </c>
      <c r="C67" s="175">
        <f>IF(ISNUMBER('将来負担比率（分子）の構造'!I$53), IF('将来負担比率（分子）の構造'!I$53 &lt; 0, 0, '将来負担比率（分子）の構造'!I$53), NA())</f>
        <v>5848</v>
      </c>
      <c r="D67" s="175" t="e">
        <f>NA()</f>
        <v>#N/A</v>
      </c>
      <c r="E67" s="175" t="e">
        <f>NA()</f>
        <v>#N/A</v>
      </c>
      <c r="F67" s="175">
        <f>IF(ISNUMBER('将来負担比率（分子）の構造'!J$53), IF('将来負担比率（分子）の構造'!J$53 &lt; 0, 0, '将来負担比率（分子）の構造'!J$53), NA())</f>
        <v>4434</v>
      </c>
      <c r="G67" s="175" t="e">
        <f>NA()</f>
        <v>#N/A</v>
      </c>
      <c r="H67" s="175" t="e">
        <f>NA()</f>
        <v>#N/A</v>
      </c>
      <c r="I67" s="175">
        <f>IF(ISNUMBER('将来負担比率（分子）の構造'!K$53), IF('将来負担比率（分子）の構造'!K$53 &lt; 0, 0, '将来負担比率（分子）の構造'!K$53), NA())</f>
        <v>3456</v>
      </c>
      <c r="J67" s="175" t="e">
        <f>NA()</f>
        <v>#N/A</v>
      </c>
      <c r="K67" s="175" t="e">
        <f>NA()</f>
        <v>#N/A</v>
      </c>
      <c r="L67" s="175">
        <f>IF(ISNUMBER('将来負担比率（分子）の構造'!L$53), IF('将来負担比率（分子）の構造'!L$53 &lt; 0, 0, '将来負担比率（分子）の構造'!L$53), NA())</f>
        <v>1411</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1925</v>
      </c>
      <c r="C72" s="179">
        <f>基金残高に係る経年分析!G55</f>
        <v>2371</v>
      </c>
      <c r="D72" s="179">
        <f>基金残高に係る経年分析!H55</f>
        <v>3038</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960</v>
      </c>
      <c r="C74" s="179">
        <f>基金残高に係る経年分析!G57</f>
        <v>2154</v>
      </c>
      <c r="D74" s="179">
        <f>基金残高に係る経年分析!H57</f>
        <v>2293</v>
      </c>
    </row>
  </sheetData>
  <sheetProtection algorithmName="SHA-512" hashValue="4G0Jd5IZ1W5QDtfKyCURz4ILMUBrDugc7JKCzuk4xsx6cbvWElK8vv7XrbrTJ1XaOW9925suYzwKuBpyF3/ARg==" saltValue="5VDdwzR+a0pdAWoSblcZ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9728101</v>
      </c>
      <c r="S5" s="613"/>
      <c r="T5" s="613"/>
      <c r="U5" s="613"/>
      <c r="V5" s="613"/>
      <c r="W5" s="613"/>
      <c r="X5" s="613"/>
      <c r="Y5" s="614"/>
      <c r="Z5" s="615">
        <v>38.4</v>
      </c>
      <c r="AA5" s="615"/>
      <c r="AB5" s="615"/>
      <c r="AC5" s="615"/>
      <c r="AD5" s="616">
        <v>9145742</v>
      </c>
      <c r="AE5" s="616"/>
      <c r="AF5" s="616"/>
      <c r="AG5" s="616"/>
      <c r="AH5" s="616"/>
      <c r="AI5" s="616"/>
      <c r="AJ5" s="616"/>
      <c r="AK5" s="616"/>
      <c r="AL5" s="617">
        <v>69.099999999999994</v>
      </c>
      <c r="AM5" s="618"/>
      <c r="AN5" s="618"/>
      <c r="AO5" s="619"/>
      <c r="AP5" s="609" t="s">
        <v>235</v>
      </c>
      <c r="AQ5" s="610"/>
      <c r="AR5" s="610"/>
      <c r="AS5" s="610"/>
      <c r="AT5" s="610"/>
      <c r="AU5" s="610"/>
      <c r="AV5" s="610"/>
      <c r="AW5" s="610"/>
      <c r="AX5" s="610"/>
      <c r="AY5" s="610"/>
      <c r="AZ5" s="610"/>
      <c r="BA5" s="610"/>
      <c r="BB5" s="610"/>
      <c r="BC5" s="610"/>
      <c r="BD5" s="610"/>
      <c r="BE5" s="610"/>
      <c r="BF5" s="611"/>
      <c r="BG5" s="623">
        <v>9145742</v>
      </c>
      <c r="BH5" s="624"/>
      <c r="BI5" s="624"/>
      <c r="BJ5" s="624"/>
      <c r="BK5" s="624"/>
      <c r="BL5" s="624"/>
      <c r="BM5" s="624"/>
      <c r="BN5" s="625"/>
      <c r="BO5" s="626">
        <v>94</v>
      </c>
      <c r="BP5" s="626"/>
      <c r="BQ5" s="626"/>
      <c r="BR5" s="626"/>
      <c r="BS5" s="627">
        <v>13646</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100829</v>
      </c>
      <c r="S6" s="624"/>
      <c r="T6" s="624"/>
      <c r="U6" s="624"/>
      <c r="V6" s="624"/>
      <c r="W6" s="624"/>
      <c r="X6" s="624"/>
      <c r="Y6" s="625"/>
      <c r="Z6" s="626">
        <v>0.4</v>
      </c>
      <c r="AA6" s="626"/>
      <c r="AB6" s="626"/>
      <c r="AC6" s="626"/>
      <c r="AD6" s="627">
        <v>100829</v>
      </c>
      <c r="AE6" s="627"/>
      <c r="AF6" s="627"/>
      <c r="AG6" s="627"/>
      <c r="AH6" s="627"/>
      <c r="AI6" s="627"/>
      <c r="AJ6" s="627"/>
      <c r="AK6" s="627"/>
      <c r="AL6" s="628">
        <v>0.8</v>
      </c>
      <c r="AM6" s="629"/>
      <c r="AN6" s="629"/>
      <c r="AO6" s="630"/>
      <c r="AP6" s="620" t="s">
        <v>240</v>
      </c>
      <c r="AQ6" s="621"/>
      <c r="AR6" s="621"/>
      <c r="AS6" s="621"/>
      <c r="AT6" s="621"/>
      <c r="AU6" s="621"/>
      <c r="AV6" s="621"/>
      <c r="AW6" s="621"/>
      <c r="AX6" s="621"/>
      <c r="AY6" s="621"/>
      <c r="AZ6" s="621"/>
      <c r="BA6" s="621"/>
      <c r="BB6" s="621"/>
      <c r="BC6" s="621"/>
      <c r="BD6" s="621"/>
      <c r="BE6" s="621"/>
      <c r="BF6" s="622"/>
      <c r="BG6" s="623">
        <v>9145742</v>
      </c>
      <c r="BH6" s="624"/>
      <c r="BI6" s="624"/>
      <c r="BJ6" s="624"/>
      <c r="BK6" s="624"/>
      <c r="BL6" s="624"/>
      <c r="BM6" s="624"/>
      <c r="BN6" s="625"/>
      <c r="BO6" s="626">
        <v>94</v>
      </c>
      <c r="BP6" s="626"/>
      <c r="BQ6" s="626"/>
      <c r="BR6" s="626"/>
      <c r="BS6" s="627">
        <v>13646</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212368</v>
      </c>
      <c r="CS6" s="624"/>
      <c r="CT6" s="624"/>
      <c r="CU6" s="624"/>
      <c r="CV6" s="624"/>
      <c r="CW6" s="624"/>
      <c r="CX6" s="624"/>
      <c r="CY6" s="625"/>
      <c r="CZ6" s="617">
        <v>0.9</v>
      </c>
      <c r="DA6" s="618"/>
      <c r="DB6" s="618"/>
      <c r="DC6" s="634"/>
      <c r="DD6" s="632" t="s">
        <v>242</v>
      </c>
      <c r="DE6" s="624"/>
      <c r="DF6" s="624"/>
      <c r="DG6" s="624"/>
      <c r="DH6" s="624"/>
      <c r="DI6" s="624"/>
      <c r="DJ6" s="624"/>
      <c r="DK6" s="624"/>
      <c r="DL6" s="624"/>
      <c r="DM6" s="624"/>
      <c r="DN6" s="624"/>
      <c r="DO6" s="624"/>
      <c r="DP6" s="625"/>
      <c r="DQ6" s="632">
        <v>212236</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4215</v>
      </c>
      <c r="S7" s="624"/>
      <c r="T7" s="624"/>
      <c r="U7" s="624"/>
      <c r="V7" s="624"/>
      <c r="W7" s="624"/>
      <c r="X7" s="624"/>
      <c r="Y7" s="625"/>
      <c r="Z7" s="626">
        <v>0</v>
      </c>
      <c r="AA7" s="626"/>
      <c r="AB7" s="626"/>
      <c r="AC7" s="626"/>
      <c r="AD7" s="627">
        <v>4215</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5457741</v>
      </c>
      <c r="BH7" s="624"/>
      <c r="BI7" s="624"/>
      <c r="BJ7" s="624"/>
      <c r="BK7" s="624"/>
      <c r="BL7" s="624"/>
      <c r="BM7" s="624"/>
      <c r="BN7" s="625"/>
      <c r="BO7" s="626">
        <v>56.1</v>
      </c>
      <c r="BP7" s="626"/>
      <c r="BQ7" s="626"/>
      <c r="BR7" s="626"/>
      <c r="BS7" s="627">
        <v>13646</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4503424</v>
      </c>
      <c r="CS7" s="624"/>
      <c r="CT7" s="624"/>
      <c r="CU7" s="624"/>
      <c r="CV7" s="624"/>
      <c r="CW7" s="624"/>
      <c r="CX7" s="624"/>
      <c r="CY7" s="625"/>
      <c r="CZ7" s="626">
        <v>19.3</v>
      </c>
      <c r="DA7" s="626"/>
      <c r="DB7" s="626"/>
      <c r="DC7" s="626"/>
      <c r="DD7" s="632">
        <v>132351</v>
      </c>
      <c r="DE7" s="624"/>
      <c r="DF7" s="624"/>
      <c r="DG7" s="624"/>
      <c r="DH7" s="624"/>
      <c r="DI7" s="624"/>
      <c r="DJ7" s="624"/>
      <c r="DK7" s="624"/>
      <c r="DL7" s="624"/>
      <c r="DM7" s="624"/>
      <c r="DN7" s="624"/>
      <c r="DO7" s="624"/>
      <c r="DP7" s="625"/>
      <c r="DQ7" s="632">
        <v>3999992</v>
      </c>
      <c r="DR7" s="624"/>
      <c r="DS7" s="624"/>
      <c r="DT7" s="624"/>
      <c r="DU7" s="624"/>
      <c r="DV7" s="624"/>
      <c r="DW7" s="624"/>
      <c r="DX7" s="624"/>
      <c r="DY7" s="624"/>
      <c r="DZ7" s="624"/>
      <c r="EA7" s="624"/>
      <c r="EB7" s="624"/>
      <c r="EC7" s="633"/>
    </row>
    <row r="8" spans="2:143" ht="11.25" customHeight="1" x14ac:dyDescent="0.2">
      <c r="B8" s="620" t="s">
        <v>246</v>
      </c>
      <c r="C8" s="621"/>
      <c r="D8" s="621"/>
      <c r="E8" s="621"/>
      <c r="F8" s="621"/>
      <c r="G8" s="621"/>
      <c r="H8" s="621"/>
      <c r="I8" s="621"/>
      <c r="J8" s="621"/>
      <c r="K8" s="621"/>
      <c r="L8" s="621"/>
      <c r="M8" s="621"/>
      <c r="N8" s="621"/>
      <c r="O8" s="621"/>
      <c r="P8" s="621"/>
      <c r="Q8" s="622"/>
      <c r="R8" s="623">
        <v>84920</v>
      </c>
      <c r="S8" s="624"/>
      <c r="T8" s="624"/>
      <c r="U8" s="624"/>
      <c r="V8" s="624"/>
      <c r="W8" s="624"/>
      <c r="X8" s="624"/>
      <c r="Y8" s="625"/>
      <c r="Z8" s="626">
        <v>0.3</v>
      </c>
      <c r="AA8" s="626"/>
      <c r="AB8" s="626"/>
      <c r="AC8" s="626"/>
      <c r="AD8" s="627">
        <v>84920</v>
      </c>
      <c r="AE8" s="627"/>
      <c r="AF8" s="627"/>
      <c r="AG8" s="627"/>
      <c r="AH8" s="627"/>
      <c r="AI8" s="627"/>
      <c r="AJ8" s="627"/>
      <c r="AK8" s="627"/>
      <c r="AL8" s="628">
        <v>0.6</v>
      </c>
      <c r="AM8" s="629"/>
      <c r="AN8" s="629"/>
      <c r="AO8" s="630"/>
      <c r="AP8" s="620" t="s">
        <v>247</v>
      </c>
      <c r="AQ8" s="621"/>
      <c r="AR8" s="621"/>
      <c r="AS8" s="621"/>
      <c r="AT8" s="621"/>
      <c r="AU8" s="621"/>
      <c r="AV8" s="621"/>
      <c r="AW8" s="621"/>
      <c r="AX8" s="621"/>
      <c r="AY8" s="621"/>
      <c r="AZ8" s="621"/>
      <c r="BA8" s="621"/>
      <c r="BB8" s="621"/>
      <c r="BC8" s="621"/>
      <c r="BD8" s="621"/>
      <c r="BE8" s="621"/>
      <c r="BF8" s="622"/>
      <c r="BG8" s="623">
        <v>106149</v>
      </c>
      <c r="BH8" s="624"/>
      <c r="BI8" s="624"/>
      <c r="BJ8" s="624"/>
      <c r="BK8" s="624"/>
      <c r="BL8" s="624"/>
      <c r="BM8" s="624"/>
      <c r="BN8" s="625"/>
      <c r="BO8" s="626">
        <v>1.1000000000000001</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9006369</v>
      </c>
      <c r="CS8" s="624"/>
      <c r="CT8" s="624"/>
      <c r="CU8" s="624"/>
      <c r="CV8" s="624"/>
      <c r="CW8" s="624"/>
      <c r="CX8" s="624"/>
      <c r="CY8" s="625"/>
      <c r="CZ8" s="626">
        <v>38.6</v>
      </c>
      <c r="DA8" s="626"/>
      <c r="DB8" s="626"/>
      <c r="DC8" s="626"/>
      <c r="DD8" s="632">
        <v>161440</v>
      </c>
      <c r="DE8" s="624"/>
      <c r="DF8" s="624"/>
      <c r="DG8" s="624"/>
      <c r="DH8" s="624"/>
      <c r="DI8" s="624"/>
      <c r="DJ8" s="624"/>
      <c r="DK8" s="624"/>
      <c r="DL8" s="624"/>
      <c r="DM8" s="624"/>
      <c r="DN8" s="624"/>
      <c r="DO8" s="624"/>
      <c r="DP8" s="625"/>
      <c r="DQ8" s="632">
        <v>4627424</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65196</v>
      </c>
      <c r="S9" s="624"/>
      <c r="T9" s="624"/>
      <c r="U9" s="624"/>
      <c r="V9" s="624"/>
      <c r="W9" s="624"/>
      <c r="X9" s="624"/>
      <c r="Y9" s="625"/>
      <c r="Z9" s="626">
        <v>0.3</v>
      </c>
      <c r="AA9" s="626"/>
      <c r="AB9" s="626"/>
      <c r="AC9" s="626"/>
      <c r="AD9" s="627">
        <v>65196</v>
      </c>
      <c r="AE9" s="627"/>
      <c r="AF9" s="627"/>
      <c r="AG9" s="627"/>
      <c r="AH9" s="627"/>
      <c r="AI9" s="627"/>
      <c r="AJ9" s="627"/>
      <c r="AK9" s="627"/>
      <c r="AL9" s="628">
        <v>0.5</v>
      </c>
      <c r="AM9" s="629"/>
      <c r="AN9" s="629"/>
      <c r="AO9" s="630"/>
      <c r="AP9" s="620" t="s">
        <v>250</v>
      </c>
      <c r="AQ9" s="621"/>
      <c r="AR9" s="621"/>
      <c r="AS9" s="621"/>
      <c r="AT9" s="621"/>
      <c r="AU9" s="621"/>
      <c r="AV9" s="621"/>
      <c r="AW9" s="621"/>
      <c r="AX9" s="621"/>
      <c r="AY9" s="621"/>
      <c r="AZ9" s="621"/>
      <c r="BA9" s="621"/>
      <c r="BB9" s="621"/>
      <c r="BC9" s="621"/>
      <c r="BD9" s="621"/>
      <c r="BE9" s="621"/>
      <c r="BF9" s="622"/>
      <c r="BG9" s="623">
        <v>5102865</v>
      </c>
      <c r="BH9" s="624"/>
      <c r="BI9" s="624"/>
      <c r="BJ9" s="624"/>
      <c r="BK9" s="624"/>
      <c r="BL9" s="624"/>
      <c r="BM9" s="624"/>
      <c r="BN9" s="625"/>
      <c r="BO9" s="626">
        <v>52.5</v>
      </c>
      <c r="BP9" s="626"/>
      <c r="BQ9" s="626"/>
      <c r="BR9" s="626"/>
      <c r="BS9" s="627" t="s">
        <v>242</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2691577</v>
      </c>
      <c r="CS9" s="624"/>
      <c r="CT9" s="624"/>
      <c r="CU9" s="624"/>
      <c r="CV9" s="624"/>
      <c r="CW9" s="624"/>
      <c r="CX9" s="624"/>
      <c r="CY9" s="625"/>
      <c r="CZ9" s="626">
        <v>11.5</v>
      </c>
      <c r="DA9" s="626"/>
      <c r="DB9" s="626"/>
      <c r="DC9" s="626"/>
      <c r="DD9" s="632">
        <v>228026</v>
      </c>
      <c r="DE9" s="624"/>
      <c r="DF9" s="624"/>
      <c r="DG9" s="624"/>
      <c r="DH9" s="624"/>
      <c r="DI9" s="624"/>
      <c r="DJ9" s="624"/>
      <c r="DK9" s="624"/>
      <c r="DL9" s="624"/>
      <c r="DM9" s="624"/>
      <c r="DN9" s="624"/>
      <c r="DO9" s="624"/>
      <c r="DP9" s="625"/>
      <c r="DQ9" s="632">
        <v>1403785</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242</v>
      </c>
      <c r="AA10" s="626"/>
      <c r="AB10" s="626"/>
      <c r="AC10" s="626"/>
      <c r="AD10" s="627" t="s">
        <v>242</v>
      </c>
      <c r="AE10" s="627"/>
      <c r="AF10" s="627"/>
      <c r="AG10" s="627"/>
      <c r="AH10" s="627"/>
      <c r="AI10" s="627"/>
      <c r="AJ10" s="627"/>
      <c r="AK10" s="627"/>
      <c r="AL10" s="628" t="s">
        <v>242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138048</v>
      </c>
      <c r="BH10" s="624"/>
      <c r="BI10" s="624"/>
      <c r="BJ10" s="624"/>
      <c r="BK10" s="624"/>
      <c r="BL10" s="624"/>
      <c r="BM10" s="624"/>
      <c r="BN10" s="625"/>
      <c r="BO10" s="626">
        <v>1.4</v>
      </c>
      <c r="BP10" s="626"/>
      <c r="BQ10" s="626"/>
      <c r="BR10" s="626"/>
      <c r="BS10" s="627" t="s">
        <v>242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21581</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1428</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1227173</v>
      </c>
      <c r="S11" s="624"/>
      <c r="T11" s="624"/>
      <c r="U11" s="624"/>
      <c r="V11" s="624"/>
      <c r="W11" s="624"/>
      <c r="X11" s="624"/>
      <c r="Y11" s="625"/>
      <c r="Z11" s="628">
        <v>4.8</v>
      </c>
      <c r="AA11" s="629"/>
      <c r="AB11" s="629"/>
      <c r="AC11" s="635"/>
      <c r="AD11" s="632">
        <v>1227173</v>
      </c>
      <c r="AE11" s="624"/>
      <c r="AF11" s="624"/>
      <c r="AG11" s="624"/>
      <c r="AH11" s="624"/>
      <c r="AI11" s="624"/>
      <c r="AJ11" s="624"/>
      <c r="AK11" s="625"/>
      <c r="AL11" s="628">
        <v>9.3000000000000007</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110679</v>
      </c>
      <c r="BH11" s="624"/>
      <c r="BI11" s="624"/>
      <c r="BJ11" s="624"/>
      <c r="BK11" s="624"/>
      <c r="BL11" s="624"/>
      <c r="BM11" s="624"/>
      <c r="BN11" s="625"/>
      <c r="BO11" s="626">
        <v>1.1000000000000001</v>
      </c>
      <c r="BP11" s="626"/>
      <c r="BQ11" s="626"/>
      <c r="BR11" s="626"/>
      <c r="BS11" s="627">
        <v>13646</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24551</v>
      </c>
      <c r="CS11" s="624"/>
      <c r="CT11" s="624"/>
      <c r="CU11" s="624"/>
      <c r="CV11" s="624"/>
      <c r="CW11" s="624"/>
      <c r="CX11" s="624"/>
      <c r="CY11" s="625"/>
      <c r="CZ11" s="626">
        <v>0.1</v>
      </c>
      <c r="DA11" s="626"/>
      <c r="DB11" s="626"/>
      <c r="DC11" s="626"/>
      <c r="DD11" s="632" t="s">
        <v>242</v>
      </c>
      <c r="DE11" s="624"/>
      <c r="DF11" s="624"/>
      <c r="DG11" s="624"/>
      <c r="DH11" s="624"/>
      <c r="DI11" s="624"/>
      <c r="DJ11" s="624"/>
      <c r="DK11" s="624"/>
      <c r="DL11" s="624"/>
      <c r="DM11" s="624"/>
      <c r="DN11" s="624"/>
      <c r="DO11" s="624"/>
      <c r="DP11" s="625"/>
      <c r="DQ11" s="632">
        <v>16084</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242</v>
      </c>
      <c r="AA12" s="626"/>
      <c r="AB12" s="626"/>
      <c r="AC12" s="626"/>
      <c r="AD12" s="627" t="s">
        <v>242</v>
      </c>
      <c r="AE12" s="627"/>
      <c r="AF12" s="627"/>
      <c r="AG12" s="627"/>
      <c r="AH12" s="627"/>
      <c r="AI12" s="627"/>
      <c r="AJ12" s="627"/>
      <c r="AK12" s="627"/>
      <c r="AL12" s="628" t="s">
        <v>150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3360480</v>
      </c>
      <c r="BH12" s="624"/>
      <c r="BI12" s="624"/>
      <c r="BJ12" s="624"/>
      <c r="BK12" s="624"/>
      <c r="BL12" s="624"/>
      <c r="BM12" s="624"/>
      <c r="BN12" s="625"/>
      <c r="BO12" s="626">
        <v>34.5</v>
      </c>
      <c r="BP12" s="626"/>
      <c r="BQ12" s="626"/>
      <c r="BR12" s="626"/>
      <c r="BS12" s="627" t="s">
        <v>242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126025</v>
      </c>
      <c r="CS12" s="624"/>
      <c r="CT12" s="624"/>
      <c r="CU12" s="624"/>
      <c r="CV12" s="624"/>
      <c r="CW12" s="624"/>
      <c r="CX12" s="624"/>
      <c r="CY12" s="625"/>
      <c r="CZ12" s="626">
        <v>0.5</v>
      </c>
      <c r="DA12" s="626"/>
      <c r="DB12" s="626"/>
      <c r="DC12" s="626"/>
      <c r="DD12" s="632">
        <v>3506</v>
      </c>
      <c r="DE12" s="624"/>
      <c r="DF12" s="624"/>
      <c r="DG12" s="624"/>
      <c r="DH12" s="624"/>
      <c r="DI12" s="624"/>
      <c r="DJ12" s="624"/>
      <c r="DK12" s="624"/>
      <c r="DL12" s="624"/>
      <c r="DM12" s="624"/>
      <c r="DN12" s="624"/>
      <c r="DO12" s="624"/>
      <c r="DP12" s="625"/>
      <c r="DQ12" s="632">
        <v>101311</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242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3330508</v>
      </c>
      <c r="BH13" s="624"/>
      <c r="BI13" s="624"/>
      <c r="BJ13" s="624"/>
      <c r="BK13" s="624"/>
      <c r="BL13" s="624"/>
      <c r="BM13" s="624"/>
      <c r="BN13" s="625"/>
      <c r="BO13" s="626">
        <v>34.200000000000003</v>
      </c>
      <c r="BP13" s="626"/>
      <c r="BQ13" s="626"/>
      <c r="BR13" s="626"/>
      <c r="BS13" s="627" t="s">
        <v>242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1520633</v>
      </c>
      <c r="CS13" s="624"/>
      <c r="CT13" s="624"/>
      <c r="CU13" s="624"/>
      <c r="CV13" s="624"/>
      <c r="CW13" s="624"/>
      <c r="CX13" s="624"/>
      <c r="CY13" s="625"/>
      <c r="CZ13" s="626">
        <v>6.5</v>
      </c>
      <c r="DA13" s="626"/>
      <c r="DB13" s="626"/>
      <c r="DC13" s="626"/>
      <c r="DD13" s="632">
        <v>377093</v>
      </c>
      <c r="DE13" s="624"/>
      <c r="DF13" s="624"/>
      <c r="DG13" s="624"/>
      <c r="DH13" s="624"/>
      <c r="DI13" s="624"/>
      <c r="DJ13" s="624"/>
      <c r="DK13" s="624"/>
      <c r="DL13" s="624"/>
      <c r="DM13" s="624"/>
      <c r="DN13" s="624"/>
      <c r="DO13" s="624"/>
      <c r="DP13" s="625"/>
      <c r="DQ13" s="632">
        <v>1141842</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208</v>
      </c>
      <c r="S14" s="624"/>
      <c r="T14" s="624"/>
      <c r="U14" s="624"/>
      <c r="V14" s="624"/>
      <c r="W14" s="624"/>
      <c r="X14" s="624"/>
      <c r="Y14" s="625"/>
      <c r="Z14" s="626">
        <v>0</v>
      </c>
      <c r="AA14" s="626"/>
      <c r="AB14" s="626"/>
      <c r="AC14" s="626"/>
      <c r="AD14" s="627">
        <v>208</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69565</v>
      </c>
      <c r="BH14" s="624"/>
      <c r="BI14" s="624"/>
      <c r="BJ14" s="624"/>
      <c r="BK14" s="624"/>
      <c r="BL14" s="624"/>
      <c r="BM14" s="624"/>
      <c r="BN14" s="625"/>
      <c r="BO14" s="626">
        <v>0.7</v>
      </c>
      <c r="BP14" s="626"/>
      <c r="BQ14" s="626"/>
      <c r="BR14" s="626"/>
      <c r="BS14" s="627" t="s">
        <v>242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1122578</v>
      </c>
      <c r="CS14" s="624"/>
      <c r="CT14" s="624"/>
      <c r="CU14" s="624"/>
      <c r="CV14" s="624"/>
      <c r="CW14" s="624"/>
      <c r="CX14" s="624"/>
      <c r="CY14" s="625"/>
      <c r="CZ14" s="626">
        <v>4.8</v>
      </c>
      <c r="DA14" s="626"/>
      <c r="DB14" s="626"/>
      <c r="DC14" s="626"/>
      <c r="DD14" s="632">
        <v>177094</v>
      </c>
      <c r="DE14" s="624"/>
      <c r="DF14" s="624"/>
      <c r="DG14" s="624"/>
      <c r="DH14" s="624"/>
      <c r="DI14" s="624"/>
      <c r="DJ14" s="624"/>
      <c r="DK14" s="624"/>
      <c r="DL14" s="624"/>
      <c r="DM14" s="624"/>
      <c r="DN14" s="624"/>
      <c r="DO14" s="624"/>
      <c r="DP14" s="625"/>
      <c r="DQ14" s="632">
        <v>958169</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242</v>
      </c>
      <c r="AA15" s="626"/>
      <c r="AB15" s="626"/>
      <c r="AC15" s="626"/>
      <c r="AD15" s="627" t="s">
        <v>242</v>
      </c>
      <c r="AE15" s="627"/>
      <c r="AF15" s="627"/>
      <c r="AG15" s="627"/>
      <c r="AH15" s="627"/>
      <c r="AI15" s="627"/>
      <c r="AJ15" s="627"/>
      <c r="AK15" s="627"/>
      <c r="AL15" s="628" t="s">
        <v>242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257956</v>
      </c>
      <c r="BH15" s="624"/>
      <c r="BI15" s="624"/>
      <c r="BJ15" s="624"/>
      <c r="BK15" s="624"/>
      <c r="BL15" s="624"/>
      <c r="BM15" s="624"/>
      <c r="BN15" s="625"/>
      <c r="BO15" s="626">
        <v>2.7</v>
      </c>
      <c r="BP15" s="626"/>
      <c r="BQ15" s="626"/>
      <c r="BR15" s="626"/>
      <c r="BS15" s="627" t="s">
        <v>150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2072961</v>
      </c>
      <c r="CS15" s="624"/>
      <c r="CT15" s="624"/>
      <c r="CU15" s="624"/>
      <c r="CV15" s="624"/>
      <c r="CW15" s="624"/>
      <c r="CX15" s="624"/>
      <c r="CY15" s="625"/>
      <c r="CZ15" s="626">
        <v>8.9</v>
      </c>
      <c r="DA15" s="626"/>
      <c r="DB15" s="626"/>
      <c r="DC15" s="626"/>
      <c r="DD15" s="632">
        <v>255858</v>
      </c>
      <c r="DE15" s="624"/>
      <c r="DF15" s="624"/>
      <c r="DG15" s="624"/>
      <c r="DH15" s="624"/>
      <c r="DI15" s="624"/>
      <c r="DJ15" s="624"/>
      <c r="DK15" s="624"/>
      <c r="DL15" s="624"/>
      <c r="DM15" s="624"/>
      <c r="DN15" s="624"/>
      <c r="DO15" s="624"/>
      <c r="DP15" s="625"/>
      <c r="DQ15" s="632">
        <v>1738845</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21809</v>
      </c>
      <c r="S16" s="624"/>
      <c r="T16" s="624"/>
      <c r="U16" s="624"/>
      <c r="V16" s="624"/>
      <c r="W16" s="624"/>
      <c r="X16" s="624"/>
      <c r="Y16" s="625"/>
      <c r="Z16" s="626">
        <v>0.1</v>
      </c>
      <c r="AA16" s="626"/>
      <c r="AB16" s="626"/>
      <c r="AC16" s="626"/>
      <c r="AD16" s="627">
        <v>21809</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242</v>
      </c>
      <c r="BP16" s="626"/>
      <c r="BQ16" s="626"/>
      <c r="BR16" s="626"/>
      <c r="BS16" s="627" t="s">
        <v>242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242</v>
      </c>
      <c r="DE16" s="624"/>
      <c r="DF16" s="624"/>
      <c r="DG16" s="624"/>
      <c r="DH16" s="624"/>
      <c r="DI16" s="624"/>
      <c r="DJ16" s="624"/>
      <c r="DK16" s="624"/>
      <c r="DL16" s="624"/>
      <c r="DM16" s="624"/>
      <c r="DN16" s="624"/>
      <c r="DO16" s="624"/>
      <c r="DP16" s="625"/>
      <c r="DQ16" s="632" t="s">
        <v>242</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70291</v>
      </c>
      <c r="S17" s="624"/>
      <c r="T17" s="624"/>
      <c r="U17" s="624"/>
      <c r="V17" s="624"/>
      <c r="W17" s="624"/>
      <c r="X17" s="624"/>
      <c r="Y17" s="625"/>
      <c r="Z17" s="626">
        <v>0.3</v>
      </c>
      <c r="AA17" s="626"/>
      <c r="AB17" s="626"/>
      <c r="AC17" s="626"/>
      <c r="AD17" s="627">
        <v>70291</v>
      </c>
      <c r="AE17" s="627"/>
      <c r="AF17" s="627"/>
      <c r="AG17" s="627"/>
      <c r="AH17" s="627"/>
      <c r="AI17" s="627"/>
      <c r="AJ17" s="627"/>
      <c r="AK17" s="627"/>
      <c r="AL17" s="628">
        <v>0.5</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150</v>
      </c>
      <c r="BP17" s="626"/>
      <c r="BQ17" s="626"/>
      <c r="BR17" s="626"/>
      <c r="BS17" s="627" t="s">
        <v>242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2023278</v>
      </c>
      <c r="CS17" s="624"/>
      <c r="CT17" s="624"/>
      <c r="CU17" s="624"/>
      <c r="CV17" s="624"/>
      <c r="CW17" s="624"/>
      <c r="CX17" s="624"/>
      <c r="CY17" s="625"/>
      <c r="CZ17" s="626">
        <v>8.6999999999999993</v>
      </c>
      <c r="DA17" s="626"/>
      <c r="DB17" s="626"/>
      <c r="DC17" s="626"/>
      <c r="DD17" s="632" t="s">
        <v>242</v>
      </c>
      <c r="DE17" s="624"/>
      <c r="DF17" s="624"/>
      <c r="DG17" s="624"/>
      <c r="DH17" s="624"/>
      <c r="DI17" s="624"/>
      <c r="DJ17" s="624"/>
      <c r="DK17" s="624"/>
      <c r="DL17" s="624"/>
      <c r="DM17" s="624"/>
      <c r="DN17" s="624"/>
      <c r="DO17" s="624"/>
      <c r="DP17" s="625"/>
      <c r="DQ17" s="632">
        <v>1999818</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55733</v>
      </c>
      <c r="S18" s="624"/>
      <c r="T18" s="624"/>
      <c r="U18" s="624"/>
      <c r="V18" s="624"/>
      <c r="W18" s="624"/>
      <c r="X18" s="624"/>
      <c r="Y18" s="625"/>
      <c r="Z18" s="626">
        <v>0.2</v>
      </c>
      <c r="AA18" s="626"/>
      <c r="AB18" s="626"/>
      <c r="AC18" s="626"/>
      <c r="AD18" s="627">
        <v>55733</v>
      </c>
      <c r="AE18" s="627"/>
      <c r="AF18" s="627"/>
      <c r="AG18" s="627"/>
      <c r="AH18" s="627"/>
      <c r="AI18" s="627"/>
      <c r="AJ18" s="627"/>
      <c r="AK18" s="627"/>
      <c r="AL18" s="628">
        <v>0.4</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55733</v>
      </c>
      <c r="S19" s="624"/>
      <c r="T19" s="624"/>
      <c r="U19" s="624"/>
      <c r="V19" s="624"/>
      <c r="W19" s="624"/>
      <c r="X19" s="624"/>
      <c r="Y19" s="625"/>
      <c r="Z19" s="626">
        <v>0.2</v>
      </c>
      <c r="AA19" s="626"/>
      <c r="AB19" s="626"/>
      <c r="AC19" s="626"/>
      <c r="AD19" s="627">
        <v>55733</v>
      </c>
      <c r="AE19" s="627"/>
      <c r="AF19" s="627"/>
      <c r="AG19" s="627"/>
      <c r="AH19" s="627"/>
      <c r="AI19" s="627"/>
      <c r="AJ19" s="627"/>
      <c r="AK19" s="627"/>
      <c r="AL19" s="628">
        <v>0.4</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582359</v>
      </c>
      <c r="BH19" s="624"/>
      <c r="BI19" s="624"/>
      <c r="BJ19" s="624"/>
      <c r="BK19" s="624"/>
      <c r="BL19" s="624"/>
      <c r="BM19" s="624"/>
      <c r="BN19" s="625"/>
      <c r="BO19" s="626">
        <v>6</v>
      </c>
      <c r="BP19" s="626"/>
      <c r="BQ19" s="626"/>
      <c r="BR19" s="626"/>
      <c r="BS19" s="627" t="s">
        <v>242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242</v>
      </c>
      <c r="DA19" s="626"/>
      <c r="DB19" s="626"/>
      <c r="DC19" s="626"/>
      <c r="DD19" s="632" t="s">
        <v>150</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t="s">
        <v>242</v>
      </c>
      <c r="S20" s="624"/>
      <c r="T20" s="624"/>
      <c r="U20" s="624"/>
      <c r="V20" s="624"/>
      <c r="W20" s="624"/>
      <c r="X20" s="624"/>
      <c r="Y20" s="625"/>
      <c r="Z20" s="626" t="s">
        <v>242</v>
      </c>
      <c r="AA20" s="626"/>
      <c r="AB20" s="626"/>
      <c r="AC20" s="626"/>
      <c r="AD20" s="627" t="s">
        <v>242</v>
      </c>
      <c r="AE20" s="627"/>
      <c r="AF20" s="627"/>
      <c r="AG20" s="627"/>
      <c r="AH20" s="627"/>
      <c r="AI20" s="627"/>
      <c r="AJ20" s="627"/>
      <c r="AK20" s="627"/>
      <c r="AL20" s="628" t="s">
        <v>242</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582359</v>
      </c>
      <c r="BH20" s="624"/>
      <c r="BI20" s="624"/>
      <c r="BJ20" s="624"/>
      <c r="BK20" s="624"/>
      <c r="BL20" s="624"/>
      <c r="BM20" s="624"/>
      <c r="BN20" s="625"/>
      <c r="BO20" s="626">
        <v>6</v>
      </c>
      <c r="BP20" s="626"/>
      <c r="BQ20" s="626"/>
      <c r="BR20" s="626"/>
      <c r="BS20" s="627" t="s">
        <v>242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23325345</v>
      </c>
      <c r="CS20" s="624"/>
      <c r="CT20" s="624"/>
      <c r="CU20" s="624"/>
      <c r="CV20" s="624"/>
      <c r="CW20" s="624"/>
      <c r="CX20" s="624"/>
      <c r="CY20" s="625"/>
      <c r="CZ20" s="626">
        <v>100</v>
      </c>
      <c r="DA20" s="626"/>
      <c r="DB20" s="626"/>
      <c r="DC20" s="626"/>
      <c r="DD20" s="632">
        <v>1335368</v>
      </c>
      <c r="DE20" s="624"/>
      <c r="DF20" s="624"/>
      <c r="DG20" s="624"/>
      <c r="DH20" s="624"/>
      <c r="DI20" s="624"/>
      <c r="DJ20" s="624"/>
      <c r="DK20" s="624"/>
      <c r="DL20" s="624"/>
      <c r="DM20" s="624"/>
      <c r="DN20" s="624"/>
      <c r="DO20" s="624"/>
      <c r="DP20" s="625"/>
      <c r="DQ20" s="632">
        <v>16200934</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2178148</v>
      </c>
      <c r="S21" s="624"/>
      <c r="T21" s="624"/>
      <c r="U21" s="624"/>
      <c r="V21" s="624"/>
      <c r="W21" s="624"/>
      <c r="X21" s="624"/>
      <c r="Y21" s="625"/>
      <c r="Z21" s="626">
        <v>8.6</v>
      </c>
      <c r="AA21" s="626"/>
      <c r="AB21" s="626"/>
      <c r="AC21" s="626"/>
      <c r="AD21" s="627">
        <v>2094245</v>
      </c>
      <c r="AE21" s="627"/>
      <c r="AF21" s="627"/>
      <c r="AG21" s="627"/>
      <c r="AH21" s="627"/>
      <c r="AI21" s="627"/>
      <c r="AJ21" s="627"/>
      <c r="AK21" s="627"/>
      <c r="AL21" s="628">
        <v>15.8</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242</v>
      </c>
      <c r="BH21" s="624"/>
      <c r="BI21" s="624"/>
      <c r="BJ21" s="624"/>
      <c r="BK21" s="624"/>
      <c r="BL21" s="624"/>
      <c r="BM21" s="624"/>
      <c r="BN21" s="625"/>
      <c r="BO21" s="626" t="s">
        <v>242</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2094245</v>
      </c>
      <c r="S22" s="624"/>
      <c r="T22" s="624"/>
      <c r="U22" s="624"/>
      <c r="V22" s="624"/>
      <c r="W22" s="624"/>
      <c r="X22" s="624"/>
      <c r="Y22" s="625"/>
      <c r="Z22" s="626">
        <v>8.3000000000000007</v>
      </c>
      <c r="AA22" s="626"/>
      <c r="AB22" s="626"/>
      <c r="AC22" s="626"/>
      <c r="AD22" s="627">
        <v>2094245</v>
      </c>
      <c r="AE22" s="627"/>
      <c r="AF22" s="627"/>
      <c r="AG22" s="627"/>
      <c r="AH22" s="627"/>
      <c r="AI22" s="627"/>
      <c r="AJ22" s="627"/>
      <c r="AK22" s="627"/>
      <c r="AL22" s="628">
        <v>15.8</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83823</v>
      </c>
      <c r="S23" s="624"/>
      <c r="T23" s="624"/>
      <c r="U23" s="624"/>
      <c r="V23" s="624"/>
      <c r="W23" s="624"/>
      <c r="X23" s="624"/>
      <c r="Y23" s="625"/>
      <c r="Z23" s="626">
        <v>0.3</v>
      </c>
      <c r="AA23" s="626"/>
      <c r="AB23" s="626"/>
      <c r="AC23" s="626"/>
      <c r="AD23" s="627" t="s">
        <v>242</v>
      </c>
      <c r="AE23" s="627"/>
      <c r="AF23" s="627"/>
      <c r="AG23" s="627"/>
      <c r="AH23" s="627"/>
      <c r="AI23" s="627"/>
      <c r="AJ23" s="627"/>
      <c r="AK23" s="627"/>
      <c r="AL23" s="628" t="s">
        <v>242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582359</v>
      </c>
      <c r="BH23" s="624"/>
      <c r="BI23" s="624"/>
      <c r="BJ23" s="624"/>
      <c r="BK23" s="624"/>
      <c r="BL23" s="624"/>
      <c r="BM23" s="624"/>
      <c r="BN23" s="625"/>
      <c r="BO23" s="626">
        <v>6</v>
      </c>
      <c r="BP23" s="626"/>
      <c r="BQ23" s="626"/>
      <c r="BR23" s="626"/>
      <c r="BS23" s="627" t="s">
        <v>150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v>80</v>
      </c>
      <c r="S24" s="624"/>
      <c r="T24" s="624"/>
      <c r="U24" s="624"/>
      <c r="V24" s="624"/>
      <c r="W24" s="624"/>
      <c r="X24" s="624"/>
      <c r="Y24" s="625"/>
      <c r="Z24" s="626">
        <v>0</v>
      </c>
      <c r="AA24" s="626"/>
      <c r="AB24" s="626"/>
      <c r="AC24" s="626"/>
      <c r="AD24" s="627" t="s">
        <v>242</v>
      </c>
      <c r="AE24" s="627"/>
      <c r="AF24" s="627"/>
      <c r="AG24" s="627"/>
      <c r="AH24" s="627"/>
      <c r="AI24" s="627"/>
      <c r="AJ24" s="627"/>
      <c r="AK24" s="627"/>
      <c r="AL24" s="628" t="s">
        <v>242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12033706</v>
      </c>
      <c r="CS24" s="613"/>
      <c r="CT24" s="613"/>
      <c r="CU24" s="613"/>
      <c r="CV24" s="613"/>
      <c r="CW24" s="613"/>
      <c r="CX24" s="613"/>
      <c r="CY24" s="614"/>
      <c r="CZ24" s="617">
        <v>51.6</v>
      </c>
      <c r="DA24" s="618"/>
      <c r="DB24" s="618"/>
      <c r="DC24" s="634"/>
      <c r="DD24" s="655">
        <v>8021203</v>
      </c>
      <c r="DE24" s="613"/>
      <c r="DF24" s="613"/>
      <c r="DG24" s="613"/>
      <c r="DH24" s="613"/>
      <c r="DI24" s="613"/>
      <c r="DJ24" s="613"/>
      <c r="DK24" s="614"/>
      <c r="DL24" s="655">
        <v>7818877</v>
      </c>
      <c r="DM24" s="613"/>
      <c r="DN24" s="613"/>
      <c r="DO24" s="613"/>
      <c r="DP24" s="613"/>
      <c r="DQ24" s="613"/>
      <c r="DR24" s="613"/>
      <c r="DS24" s="613"/>
      <c r="DT24" s="613"/>
      <c r="DU24" s="613"/>
      <c r="DV24" s="614"/>
      <c r="DW24" s="617">
        <v>57.7</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13536623</v>
      </c>
      <c r="S25" s="624"/>
      <c r="T25" s="624"/>
      <c r="U25" s="624"/>
      <c r="V25" s="624"/>
      <c r="W25" s="624"/>
      <c r="X25" s="624"/>
      <c r="Y25" s="625"/>
      <c r="Z25" s="626">
        <v>53.5</v>
      </c>
      <c r="AA25" s="626"/>
      <c r="AB25" s="626"/>
      <c r="AC25" s="626"/>
      <c r="AD25" s="627">
        <v>12870361</v>
      </c>
      <c r="AE25" s="627"/>
      <c r="AF25" s="627"/>
      <c r="AG25" s="627"/>
      <c r="AH25" s="627"/>
      <c r="AI25" s="627"/>
      <c r="AJ25" s="627"/>
      <c r="AK25" s="627"/>
      <c r="AL25" s="628">
        <v>97.2</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242</v>
      </c>
      <c r="BP25" s="626"/>
      <c r="BQ25" s="626"/>
      <c r="BR25" s="626"/>
      <c r="BS25" s="627" t="s">
        <v>242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4786458</v>
      </c>
      <c r="CS25" s="656"/>
      <c r="CT25" s="656"/>
      <c r="CU25" s="656"/>
      <c r="CV25" s="656"/>
      <c r="CW25" s="656"/>
      <c r="CX25" s="656"/>
      <c r="CY25" s="657"/>
      <c r="CZ25" s="628">
        <v>20.5</v>
      </c>
      <c r="DA25" s="653"/>
      <c r="DB25" s="653"/>
      <c r="DC25" s="658"/>
      <c r="DD25" s="632">
        <v>4581292</v>
      </c>
      <c r="DE25" s="656"/>
      <c r="DF25" s="656"/>
      <c r="DG25" s="656"/>
      <c r="DH25" s="656"/>
      <c r="DI25" s="656"/>
      <c r="DJ25" s="656"/>
      <c r="DK25" s="657"/>
      <c r="DL25" s="632">
        <v>4499462</v>
      </c>
      <c r="DM25" s="656"/>
      <c r="DN25" s="656"/>
      <c r="DO25" s="656"/>
      <c r="DP25" s="656"/>
      <c r="DQ25" s="656"/>
      <c r="DR25" s="656"/>
      <c r="DS25" s="656"/>
      <c r="DT25" s="656"/>
      <c r="DU25" s="656"/>
      <c r="DV25" s="657"/>
      <c r="DW25" s="628">
        <v>33.200000000000003</v>
      </c>
      <c r="DX25" s="653"/>
      <c r="DY25" s="653"/>
      <c r="DZ25" s="653"/>
      <c r="EA25" s="653"/>
      <c r="EB25" s="653"/>
      <c r="EC25" s="654"/>
    </row>
    <row r="26" spans="2:133" ht="11.25" customHeight="1" x14ac:dyDescent="0.2">
      <c r="B26" s="620" t="s">
        <v>303</v>
      </c>
      <c r="C26" s="621"/>
      <c r="D26" s="621"/>
      <c r="E26" s="621"/>
      <c r="F26" s="621"/>
      <c r="G26" s="621"/>
      <c r="H26" s="621"/>
      <c r="I26" s="621"/>
      <c r="J26" s="621"/>
      <c r="K26" s="621"/>
      <c r="L26" s="621"/>
      <c r="M26" s="621"/>
      <c r="N26" s="621"/>
      <c r="O26" s="621"/>
      <c r="P26" s="621"/>
      <c r="Q26" s="622"/>
      <c r="R26" s="623">
        <v>7104</v>
      </c>
      <c r="S26" s="624"/>
      <c r="T26" s="624"/>
      <c r="U26" s="624"/>
      <c r="V26" s="624"/>
      <c r="W26" s="624"/>
      <c r="X26" s="624"/>
      <c r="Y26" s="625"/>
      <c r="Z26" s="626">
        <v>0</v>
      </c>
      <c r="AA26" s="626"/>
      <c r="AB26" s="626"/>
      <c r="AC26" s="626"/>
      <c r="AD26" s="627">
        <v>7104</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2918146</v>
      </c>
      <c r="CS26" s="624"/>
      <c r="CT26" s="624"/>
      <c r="CU26" s="624"/>
      <c r="CV26" s="624"/>
      <c r="CW26" s="624"/>
      <c r="CX26" s="624"/>
      <c r="CY26" s="625"/>
      <c r="CZ26" s="628">
        <v>12.5</v>
      </c>
      <c r="DA26" s="653"/>
      <c r="DB26" s="653"/>
      <c r="DC26" s="658"/>
      <c r="DD26" s="632">
        <v>2782484</v>
      </c>
      <c r="DE26" s="624"/>
      <c r="DF26" s="624"/>
      <c r="DG26" s="624"/>
      <c r="DH26" s="624"/>
      <c r="DI26" s="624"/>
      <c r="DJ26" s="624"/>
      <c r="DK26" s="625"/>
      <c r="DL26" s="632" t="s">
        <v>242</v>
      </c>
      <c r="DM26" s="624"/>
      <c r="DN26" s="624"/>
      <c r="DO26" s="624"/>
      <c r="DP26" s="624"/>
      <c r="DQ26" s="624"/>
      <c r="DR26" s="624"/>
      <c r="DS26" s="624"/>
      <c r="DT26" s="624"/>
      <c r="DU26" s="624"/>
      <c r="DV26" s="625"/>
      <c r="DW26" s="628" t="s">
        <v>242</v>
      </c>
      <c r="DX26" s="653"/>
      <c r="DY26" s="653"/>
      <c r="DZ26" s="653"/>
      <c r="EA26" s="653"/>
      <c r="EB26" s="653"/>
      <c r="EC26" s="654"/>
    </row>
    <row r="27" spans="2:133" ht="11.25" customHeight="1" x14ac:dyDescent="0.2">
      <c r="B27" s="620" t="s">
        <v>306</v>
      </c>
      <c r="C27" s="621"/>
      <c r="D27" s="621"/>
      <c r="E27" s="621"/>
      <c r="F27" s="621"/>
      <c r="G27" s="621"/>
      <c r="H27" s="621"/>
      <c r="I27" s="621"/>
      <c r="J27" s="621"/>
      <c r="K27" s="621"/>
      <c r="L27" s="621"/>
      <c r="M27" s="621"/>
      <c r="N27" s="621"/>
      <c r="O27" s="621"/>
      <c r="P27" s="621"/>
      <c r="Q27" s="622"/>
      <c r="R27" s="623">
        <v>384393</v>
      </c>
      <c r="S27" s="624"/>
      <c r="T27" s="624"/>
      <c r="U27" s="624"/>
      <c r="V27" s="624"/>
      <c r="W27" s="624"/>
      <c r="X27" s="624"/>
      <c r="Y27" s="625"/>
      <c r="Z27" s="626">
        <v>1.5</v>
      </c>
      <c r="AA27" s="626"/>
      <c r="AB27" s="626"/>
      <c r="AC27" s="626"/>
      <c r="AD27" s="627" t="s">
        <v>242</v>
      </c>
      <c r="AE27" s="627"/>
      <c r="AF27" s="627"/>
      <c r="AG27" s="627"/>
      <c r="AH27" s="627"/>
      <c r="AI27" s="627"/>
      <c r="AJ27" s="627"/>
      <c r="AK27" s="627"/>
      <c r="AL27" s="628" t="s">
        <v>242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9728101</v>
      </c>
      <c r="BH27" s="624"/>
      <c r="BI27" s="624"/>
      <c r="BJ27" s="624"/>
      <c r="BK27" s="624"/>
      <c r="BL27" s="624"/>
      <c r="BM27" s="624"/>
      <c r="BN27" s="625"/>
      <c r="BO27" s="626">
        <v>100</v>
      </c>
      <c r="BP27" s="626"/>
      <c r="BQ27" s="626"/>
      <c r="BR27" s="626"/>
      <c r="BS27" s="627">
        <v>13646</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5223970</v>
      </c>
      <c r="CS27" s="656"/>
      <c r="CT27" s="656"/>
      <c r="CU27" s="656"/>
      <c r="CV27" s="656"/>
      <c r="CW27" s="656"/>
      <c r="CX27" s="656"/>
      <c r="CY27" s="657"/>
      <c r="CZ27" s="628">
        <v>22.4</v>
      </c>
      <c r="DA27" s="653"/>
      <c r="DB27" s="653"/>
      <c r="DC27" s="658"/>
      <c r="DD27" s="632">
        <v>1440093</v>
      </c>
      <c r="DE27" s="656"/>
      <c r="DF27" s="656"/>
      <c r="DG27" s="656"/>
      <c r="DH27" s="656"/>
      <c r="DI27" s="656"/>
      <c r="DJ27" s="656"/>
      <c r="DK27" s="657"/>
      <c r="DL27" s="632">
        <v>1319597</v>
      </c>
      <c r="DM27" s="656"/>
      <c r="DN27" s="656"/>
      <c r="DO27" s="656"/>
      <c r="DP27" s="656"/>
      <c r="DQ27" s="656"/>
      <c r="DR27" s="656"/>
      <c r="DS27" s="656"/>
      <c r="DT27" s="656"/>
      <c r="DU27" s="656"/>
      <c r="DV27" s="657"/>
      <c r="DW27" s="628">
        <v>9.6999999999999993</v>
      </c>
      <c r="DX27" s="653"/>
      <c r="DY27" s="653"/>
      <c r="DZ27" s="653"/>
      <c r="EA27" s="653"/>
      <c r="EB27" s="653"/>
      <c r="EC27" s="654"/>
    </row>
    <row r="28" spans="2:133" ht="11.25" customHeight="1" x14ac:dyDescent="0.2">
      <c r="B28" s="620" t="s">
        <v>309</v>
      </c>
      <c r="C28" s="621"/>
      <c r="D28" s="621"/>
      <c r="E28" s="621"/>
      <c r="F28" s="621"/>
      <c r="G28" s="621"/>
      <c r="H28" s="621"/>
      <c r="I28" s="621"/>
      <c r="J28" s="621"/>
      <c r="K28" s="621"/>
      <c r="L28" s="621"/>
      <c r="M28" s="621"/>
      <c r="N28" s="621"/>
      <c r="O28" s="621"/>
      <c r="P28" s="621"/>
      <c r="Q28" s="622"/>
      <c r="R28" s="623">
        <v>138899</v>
      </c>
      <c r="S28" s="624"/>
      <c r="T28" s="624"/>
      <c r="U28" s="624"/>
      <c r="V28" s="624"/>
      <c r="W28" s="624"/>
      <c r="X28" s="624"/>
      <c r="Y28" s="625"/>
      <c r="Z28" s="626">
        <v>0.5</v>
      </c>
      <c r="AA28" s="626"/>
      <c r="AB28" s="626"/>
      <c r="AC28" s="626"/>
      <c r="AD28" s="627">
        <v>42172</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2023278</v>
      </c>
      <c r="CS28" s="624"/>
      <c r="CT28" s="624"/>
      <c r="CU28" s="624"/>
      <c r="CV28" s="624"/>
      <c r="CW28" s="624"/>
      <c r="CX28" s="624"/>
      <c r="CY28" s="625"/>
      <c r="CZ28" s="628">
        <v>8.6999999999999993</v>
      </c>
      <c r="DA28" s="653"/>
      <c r="DB28" s="653"/>
      <c r="DC28" s="658"/>
      <c r="DD28" s="632">
        <v>1999818</v>
      </c>
      <c r="DE28" s="624"/>
      <c r="DF28" s="624"/>
      <c r="DG28" s="624"/>
      <c r="DH28" s="624"/>
      <c r="DI28" s="624"/>
      <c r="DJ28" s="624"/>
      <c r="DK28" s="625"/>
      <c r="DL28" s="632">
        <v>1999818</v>
      </c>
      <c r="DM28" s="624"/>
      <c r="DN28" s="624"/>
      <c r="DO28" s="624"/>
      <c r="DP28" s="624"/>
      <c r="DQ28" s="624"/>
      <c r="DR28" s="624"/>
      <c r="DS28" s="624"/>
      <c r="DT28" s="624"/>
      <c r="DU28" s="624"/>
      <c r="DV28" s="625"/>
      <c r="DW28" s="628">
        <v>14.8</v>
      </c>
      <c r="DX28" s="653"/>
      <c r="DY28" s="653"/>
      <c r="DZ28" s="653"/>
      <c r="EA28" s="653"/>
      <c r="EB28" s="653"/>
      <c r="EC28" s="654"/>
    </row>
    <row r="29" spans="2:133" ht="11.25" customHeight="1" x14ac:dyDescent="0.2">
      <c r="B29" s="620" t="s">
        <v>311</v>
      </c>
      <c r="C29" s="621"/>
      <c r="D29" s="621"/>
      <c r="E29" s="621"/>
      <c r="F29" s="621"/>
      <c r="G29" s="621"/>
      <c r="H29" s="621"/>
      <c r="I29" s="621"/>
      <c r="J29" s="621"/>
      <c r="K29" s="621"/>
      <c r="L29" s="621"/>
      <c r="M29" s="621"/>
      <c r="N29" s="621"/>
      <c r="O29" s="621"/>
      <c r="P29" s="621"/>
      <c r="Q29" s="622"/>
      <c r="R29" s="623">
        <v>222361</v>
      </c>
      <c r="S29" s="624"/>
      <c r="T29" s="624"/>
      <c r="U29" s="624"/>
      <c r="V29" s="624"/>
      <c r="W29" s="624"/>
      <c r="X29" s="624"/>
      <c r="Y29" s="625"/>
      <c r="Z29" s="626">
        <v>0.9</v>
      </c>
      <c r="AA29" s="626"/>
      <c r="AB29" s="626"/>
      <c r="AC29" s="626"/>
      <c r="AD29" s="627" t="s">
        <v>242</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72</v>
      </c>
      <c r="CG29" s="621"/>
      <c r="CH29" s="621"/>
      <c r="CI29" s="621"/>
      <c r="CJ29" s="621"/>
      <c r="CK29" s="621"/>
      <c r="CL29" s="621"/>
      <c r="CM29" s="621"/>
      <c r="CN29" s="621"/>
      <c r="CO29" s="621"/>
      <c r="CP29" s="621"/>
      <c r="CQ29" s="622"/>
      <c r="CR29" s="623">
        <v>2023278</v>
      </c>
      <c r="CS29" s="656"/>
      <c r="CT29" s="656"/>
      <c r="CU29" s="656"/>
      <c r="CV29" s="656"/>
      <c r="CW29" s="656"/>
      <c r="CX29" s="656"/>
      <c r="CY29" s="657"/>
      <c r="CZ29" s="628">
        <v>8.6999999999999993</v>
      </c>
      <c r="DA29" s="653"/>
      <c r="DB29" s="653"/>
      <c r="DC29" s="658"/>
      <c r="DD29" s="632">
        <v>1999818</v>
      </c>
      <c r="DE29" s="656"/>
      <c r="DF29" s="656"/>
      <c r="DG29" s="656"/>
      <c r="DH29" s="656"/>
      <c r="DI29" s="656"/>
      <c r="DJ29" s="656"/>
      <c r="DK29" s="657"/>
      <c r="DL29" s="632">
        <v>1999818</v>
      </c>
      <c r="DM29" s="656"/>
      <c r="DN29" s="656"/>
      <c r="DO29" s="656"/>
      <c r="DP29" s="656"/>
      <c r="DQ29" s="656"/>
      <c r="DR29" s="656"/>
      <c r="DS29" s="656"/>
      <c r="DT29" s="656"/>
      <c r="DU29" s="656"/>
      <c r="DV29" s="657"/>
      <c r="DW29" s="628">
        <v>14.8</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4730878</v>
      </c>
      <c r="S30" s="624"/>
      <c r="T30" s="624"/>
      <c r="U30" s="624"/>
      <c r="V30" s="624"/>
      <c r="W30" s="624"/>
      <c r="X30" s="624"/>
      <c r="Y30" s="625"/>
      <c r="Z30" s="626">
        <v>18.7</v>
      </c>
      <c r="AA30" s="626"/>
      <c r="AB30" s="626"/>
      <c r="AC30" s="626"/>
      <c r="AD30" s="627" t="s">
        <v>242</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1959675</v>
      </c>
      <c r="CS30" s="624"/>
      <c r="CT30" s="624"/>
      <c r="CU30" s="624"/>
      <c r="CV30" s="624"/>
      <c r="CW30" s="624"/>
      <c r="CX30" s="624"/>
      <c r="CY30" s="625"/>
      <c r="CZ30" s="628">
        <v>8.4</v>
      </c>
      <c r="DA30" s="653"/>
      <c r="DB30" s="653"/>
      <c r="DC30" s="658"/>
      <c r="DD30" s="632">
        <v>1936215</v>
      </c>
      <c r="DE30" s="624"/>
      <c r="DF30" s="624"/>
      <c r="DG30" s="624"/>
      <c r="DH30" s="624"/>
      <c r="DI30" s="624"/>
      <c r="DJ30" s="624"/>
      <c r="DK30" s="625"/>
      <c r="DL30" s="632">
        <v>1936215</v>
      </c>
      <c r="DM30" s="624"/>
      <c r="DN30" s="624"/>
      <c r="DO30" s="624"/>
      <c r="DP30" s="624"/>
      <c r="DQ30" s="624"/>
      <c r="DR30" s="624"/>
      <c r="DS30" s="624"/>
      <c r="DT30" s="624"/>
      <c r="DU30" s="624"/>
      <c r="DV30" s="625"/>
      <c r="DW30" s="628">
        <v>14.3</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v>288521</v>
      </c>
      <c r="S31" s="624"/>
      <c r="T31" s="624"/>
      <c r="U31" s="624"/>
      <c r="V31" s="624"/>
      <c r="W31" s="624"/>
      <c r="X31" s="624"/>
      <c r="Y31" s="625"/>
      <c r="Z31" s="626">
        <v>1.1000000000000001</v>
      </c>
      <c r="AA31" s="626"/>
      <c r="AB31" s="626"/>
      <c r="AC31" s="626"/>
      <c r="AD31" s="627">
        <v>288521</v>
      </c>
      <c r="AE31" s="627"/>
      <c r="AF31" s="627"/>
      <c r="AG31" s="627"/>
      <c r="AH31" s="627"/>
      <c r="AI31" s="627"/>
      <c r="AJ31" s="627"/>
      <c r="AK31" s="627"/>
      <c r="AL31" s="628">
        <v>2.2000000000000002</v>
      </c>
      <c r="AM31" s="629"/>
      <c r="AN31" s="629"/>
      <c r="AO31" s="630"/>
      <c r="AP31" s="671" t="s">
        <v>318</v>
      </c>
      <c r="AQ31" s="672"/>
      <c r="AR31" s="672"/>
      <c r="AS31" s="672"/>
      <c r="AT31" s="677" t="s">
        <v>319</v>
      </c>
      <c r="AU31" s="218"/>
      <c r="AV31" s="218"/>
      <c r="AW31" s="218"/>
      <c r="AX31" s="609" t="s">
        <v>194</v>
      </c>
      <c r="AY31" s="610"/>
      <c r="AZ31" s="610"/>
      <c r="BA31" s="610"/>
      <c r="BB31" s="610"/>
      <c r="BC31" s="610"/>
      <c r="BD31" s="610"/>
      <c r="BE31" s="610"/>
      <c r="BF31" s="611"/>
      <c r="BG31" s="670">
        <v>99.3</v>
      </c>
      <c r="BH31" s="667"/>
      <c r="BI31" s="667"/>
      <c r="BJ31" s="667"/>
      <c r="BK31" s="667"/>
      <c r="BL31" s="667"/>
      <c r="BM31" s="618">
        <v>98.1</v>
      </c>
      <c r="BN31" s="667"/>
      <c r="BO31" s="667"/>
      <c r="BP31" s="667"/>
      <c r="BQ31" s="668"/>
      <c r="BR31" s="670">
        <v>99.5</v>
      </c>
      <c r="BS31" s="667"/>
      <c r="BT31" s="667"/>
      <c r="BU31" s="667"/>
      <c r="BV31" s="667"/>
      <c r="BW31" s="667"/>
      <c r="BX31" s="618">
        <v>98.1</v>
      </c>
      <c r="BY31" s="667"/>
      <c r="BZ31" s="667"/>
      <c r="CA31" s="667"/>
      <c r="CB31" s="668"/>
      <c r="CD31" s="663"/>
      <c r="CE31" s="664"/>
      <c r="CF31" s="620" t="s">
        <v>320</v>
      </c>
      <c r="CG31" s="621"/>
      <c r="CH31" s="621"/>
      <c r="CI31" s="621"/>
      <c r="CJ31" s="621"/>
      <c r="CK31" s="621"/>
      <c r="CL31" s="621"/>
      <c r="CM31" s="621"/>
      <c r="CN31" s="621"/>
      <c r="CO31" s="621"/>
      <c r="CP31" s="621"/>
      <c r="CQ31" s="622"/>
      <c r="CR31" s="623">
        <v>63603</v>
      </c>
      <c r="CS31" s="656"/>
      <c r="CT31" s="656"/>
      <c r="CU31" s="656"/>
      <c r="CV31" s="656"/>
      <c r="CW31" s="656"/>
      <c r="CX31" s="656"/>
      <c r="CY31" s="657"/>
      <c r="CZ31" s="628">
        <v>0.3</v>
      </c>
      <c r="DA31" s="653"/>
      <c r="DB31" s="653"/>
      <c r="DC31" s="658"/>
      <c r="DD31" s="632">
        <v>63603</v>
      </c>
      <c r="DE31" s="656"/>
      <c r="DF31" s="656"/>
      <c r="DG31" s="656"/>
      <c r="DH31" s="656"/>
      <c r="DI31" s="656"/>
      <c r="DJ31" s="656"/>
      <c r="DK31" s="657"/>
      <c r="DL31" s="632">
        <v>63603</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1380272</v>
      </c>
      <c r="S32" s="624"/>
      <c r="T32" s="624"/>
      <c r="U32" s="624"/>
      <c r="V32" s="624"/>
      <c r="W32" s="624"/>
      <c r="X32" s="624"/>
      <c r="Y32" s="625"/>
      <c r="Z32" s="626">
        <v>5.5</v>
      </c>
      <c r="AA32" s="626"/>
      <c r="AB32" s="626"/>
      <c r="AC32" s="626"/>
      <c r="AD32" s="627" t="s">
        <v>242</v>
      </c>
      <c r="AE32" s="627"/>
      <c r="AF32" s="627"/>
      <c r="AG32" s="627"/>
      <c r="AH32" s="627"/>
      <c r="AI32" s="627"/>
      <c r="AJ32" s="627"/>
      <c r="AK32" s="627"/>
      <c r="AL32" s="628" t="s">
        <v>242</v>
      </c>
      <c r="AM32" s="629"/>
      <c r="AN32" s="629"/>
      <c r="AO32" s="630"/>
      <c r="AP32" s="673"/>
      <c r="AQ32" s="674"/>
      <c r="AR32" s="674"/>
      <c r="AS32" s="674"/>
      <c r="AT32" s="678"/>
      <c r="AU32" s="214" t="s">
        <v>322</v>
      </c>
      <c r="AX32" s="620" t="s">
        <v>323</v>
      </c>
      <c r="AY32" s="621"/>
      <c r="AZ32" s="621"/>
      <c r="BA32" s="621"/>
      <c r="BB32" s="621"/>
      <c r="BC32" s="621"/>
      <c r="BD32" s="621"/>
      <c r="BE32" s="621"/>
      <c r="BF32" s="622"/>
      <c r="BG32" s="680">
        <v>99.3</v>
      </c>
      <c r="BH32" s="656"/>
      <c r="BI32" s="656"/>
      <c r="BJ32" s="656"/>
      <c r="BK32" s="656"/>
      <c r="BL32" s="656"/>
      <c r="BM32" s="629">
        <v>98.2</v>
      </c>
      <c r="BN32" s="656"/>
      <c r="BO32" s="656"/>
      <c r="BP32" s="656"/>
      <c r="BQ32" s="669"/>
      <c r="BR32" s="680">
        <v>99.6</v>
      </c>
      <c r="BS32" s="656"/>
      <c r="BT32" s="656"/>
      <c r="BU32" s="656"/>
      <c r="BV32" s="656"/>
      <c r="BW32" s="656"/>
      <c r="BX32" s="629">
        <v>98.1</v>
      </c>
      <c r="BY32" s="656"/>
      <c r="BZ32" s="656"/>
      <c r="CA32" s="656"/>
      <c r="CB32" s="669"/>
      <c r="CD32" s="665"/>
      <c r="CE32" s="666"/>
      <c r="CF32" s="620" t="s">
        <v>324</v>
      </c>
      <c r="CG32" s="621"/>
      <c r="CH32" s="621"/>
      <c r="CI32" s="621"/>
      <c r="CJ32" s="621"/>
      <c r="CK32" s="621"/>
      <c r="CL32" s="621"/>
      <c r="CM32" s="621"/>
      <c r="CN32" s="621"/>
      <c r="CO32" s="621"/>
      <c r="CP32" s="621"/>
      <c r="CQ32" s="622"/>
      <c r="CR32" s="623" t="s">
        <v>242</v>
      </c>
      <c r="CS32" s="624"/>
      <c r="CT32" s="624"/>
      <c r="CU32" s="624"/>
      <c r="CV32" s="624"/>
      <c r="CW32" s="624"/>
      <c r="CX32" s="624"/>
      <c r="CY32" s="625"/>
      <c r="CZ32" s="628" t="s">
        <v>242</v>
      </c>
      <c r="DA32" s="653"/>
      <c r="DB32" s="653"/>
      <c r="DC32" s="658"/>
      <c r="DD32" s="632" t="s">
        <v>242</v>
      </c>
      <c r="DE32" s="624"/>
      <c r="DF32" s="624"/>
      <c r="DG32" s="624"/>
      <c r="DH32" s="624"/>
      <c r="DI32" s="624"/>
      <c r="DJ32" s="624"/>
      <c r="DK32" s="625"/>
      <c r="DL32" s="632" t="s">
        <v>150</v>
      </c>
      <c r="DM32" s="624"/>
      <c r="DN32" s="624"/>
      <c r="DO32" s="624"/>
      <c r="DP32" s="624"/>
      <c r="DQ32" s="624"/>
      <c r="DR32" s="624"/>
      <c r="DS32" s="624"/>
      <c r="DT32" s="624"/>
      <c r="DU32" s="624"/>
      <c r="DV32" s="625"/>
      <c r="DW32" s="628" t="s">
        <v>242</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43009</v>
      </c>
      <c r="S33" s="624"/>
      <c r="T33" s="624"/>
      <c r="U33" s="624"/>
      <c r="V33" s="624"/>
      <c r="W33" s="624"/>
      <c r="X33" s="624"/>
      <c r="Y33" s="625"/>
      <c r="Z33" s="626">
        <v>0.2</v>
      </c>
      <c r="AA33" s="626"/>
      <c r="AB33" s="626"/>
      <c r="AC33" s="626"/>
      <c r="AD33" s="627">
        <v>32858</v>
      </c>
      <c r="AE33" s="627"/>
      <c r="AF33" s="627"/>
      <c r="AG33" s="627"/>
      <c r="AH33" s="627"/>
      <c r="AI33" s="627"/>
      <c r="AJ33" s="627"/>
      <c r="AK33" s="627"/>
      <c r="AL33" s="628">
        <v>0.2</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99.2</v>
      </c>
      <c r="BH33" s="682"/>
      <c r="BI33" s="682"/>
      <c r="BJ33" s="682"/>
      <c r="BK33" s="682"/>
      <c r="BL33" s="682"/>
      <c r="BM33" s="683">
        <v>98</v>
      </c>
      <c r="BN33" s="682"/>
      <c r="BO33" s="682"/>
      <c r="BP33" s="682"/>
      <c r="BQ33" s="684"/>
      <c r="BR33" s="681">
        <v>99.4</v>
      </c>
      <c r="BS33" s="682"/>
      <c r="BT33" s="682"/>
      <c r="BU33" s="682"/>
      <c r="BV33" s="682"/>
      <c r="BW33" s="682"/>
      <c r="BX33" s="683">
        <v>98.1</v>
      </c>
      <c r="BY33" s="682"/>
      <c r="BZ33" s="682"/>
      <c r="CA33" s="682"/>
      <c r="CB33" s="684"/>
      <c r="CD33" s="620" t="s">
        <v>327</v>
      </c>
      <c r="CE33" s="621"/>
      <c r="CF33" s="621"/>
      <c r="CG33" s="621"/>
      <c r="CH33" s="621"/>
      <c r="CI33" s="621"/>
      <c r="CJ33" s="621"/>
      <c r="CK33" s="621"/>
      <c r="CL33" s="621"/>
      <c r="CM33" s="621"/>
      <c r="CN33" s="621"/>
      <c r="CO33" s="621"/>
      <c r="CP33" s="621"/>
      <c r="CQ33" s="622"/>
      <c r="CR33" s="623">
        <v>9956271</v>
      </c>
      <c r="CS33" s="656"/>
      <c r="CT33" s="656"/>
      <c r="CU33" s="656"/>
      <c r="CV33" s="656"/>
      <c r="CW33" s="656"/>
      <c r="CX33" s="656"/>
      <c r="CY33" s="657"/>
      <c r="CZ33" s="628">
        <v>42.7</v>
      </c>
      <c r="DA33" s="653"/>
      <c r="DB33" s="653"/>
      <c r="DC33" s="658"/>
      <c r="DD33" s="632">
        <v>7850420</v>
      </c>
      <c r="DE33" s="656"/>
      <c r="DF33" s="656"/>
      <c r="DG33" s="656"/>
      <c r="DH33" s="656"/>
      <c r="DI33" s="656"/>
      <c r="DJ33" s="656"/>
      <c r="DK33" s="657"/>
      <c r="DL33" s="632">
        <v>4852037</v>
      </c>
      <c r="DM33" s="656"/>
      <c r="DN33" s="656"/>
      <c r="DO33" s="656"/>
      <c r="DP33" s="656"/>
      <c r="DQ33" s="656"/>
      <c r="DR33" s="656"/>
      <c r="DS33" s="656"/>
      <c r="DT33" s="656"/>
      <c r="DU33" s="656"/>
      <c r="DV33" s="657"/>
      <c r="DW33" s="628">
        <v>35.799999999999997</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234666</v>
      </c>
      <c r="S34" s="624"/>
      <c r="T34" s="624"/>
      <c r="U34" s="624"/>
      <c r="V34" s="624"/>
      <c r="W34" s="624"/>
      <c r="X34" s="624"/>
      <c r="Y34" s="625"/>
      <c r="Z34" s="626">
        <v>0.9</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4246885</v>
      </c>
      <c r="CS34" s="624"/>
      <c r="CT34" s="624"/>
      <c r="CU34" s="624"/>
      <c r="CV34" s="624"/>
      <c r="CW34" s="624"/>
      <c r="CX34" s="624"/>
      <c r="CY34" s="625"/>
      <c r="CZ34" s="628">
        <v>18.2</v>
      </c>
      <c r="DA34" s="653"/>
      <c r="DB34" s="653"/>
      <c r="DC34" s="658"/>
      <c r="DD34" s="632">
        <v>2785719</v>
      </c>
      <c r="DE34" s="624"/>
      <c r="DF34" s="624"/>
      <c r="DG34" s="624"/>
      <c r="DH34" s="624"/>
      <c r="DI34" s="624"/>
      <c r="DJ34" s="624"/>
      <c r="DK34" s="625"/>
      <c r="DL34" s="632">
        <v>2420641</v>
      </c>
      <c r="DM34" s="624"/>
      <c r="DN34" s="624"/>
      <c r="DO34" s="624"/>
      <c r="DP34" s="624"/>
      <c r="DQ34" s="624"/>
      <c r="DR34" s="624"/>
      <c r="DS34" s="624"/>
      <c r="DT34" s="624"/>
      <c r="DU34" s="624"/>
      <c r="DV34" s="625"/>
      <c r="DW34" s="628">
        <v>17.899999999999999</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858243</v>
      </c>
      <c r="S35" s="624"/>
      <c r="T35" s="624"/>
      <c r="U35" s="624"/>
      <c r="V35" s="624"/>
      <c r="W35" s="624"/>
      <c r="X35" s="624"/>
      <c r="Y35" s="625"/>
      <c r="Z35" s="626">
        <v>3.4</v>
      </c>
      <c r="AA35" s="626"/>
      <c r="AB35" s="626"/>
      <c r="AC35" s="626"/>
      <c r="AD35" s="627" t="s">
        <v>242</v>
      </c>
      <c r="AE35" s="627"/>
      <c r="AF35" s="627"/>
      <c r="AG35" s="627"/>
      <c r="AH35" s="627"/>
      <c r="AI35" s="627"/>
      <c r="AJ35" s="627"/>
      <c r="AK35" s="627"/>
      <c r="AL35" s="628" t="s">
        <v>242</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203226</v>
      </c>
      <c r="CS35" s="656"/>
      <c r="CT35" s="656"/>
      <c r="CU35" s="656"/>
      <c r="CV35" s="656"/>
      <c r="CW35" s="656"/>
      <c r="CX35" s="656"/>
      <c r="CY35" s="657"/>
      <c r="CZ35" s="628">
        <v>0.9</v>
      </c>
      <c r="DA35" s="653"/>
      <c r="DB35" s="653"/>
      <c r="DC35" s="658"/>
      <c r="DD35" s="632">
        <v>181693</v>
      </c>
      <c r="DE35" s="656"/>
      <c r="DF35" s="656"/>
      <c r="DG35" s="656"/>
      <c r="DH35" s="656"/>
      <c r="DI35" s="656"/>
      <c r="DJ35" s="656"/>
      <c r="DK35" s="657"/>
      <c r="DL35" s="632">
        <v>181693</v>
      </c>
      <c r="DM35" s="656"/>
      <c r="DN35" s="656"/>
      <c r="DO35" s="656"/>
      <c r="DP35" s="656"/>
      <c r="DQ35" s="656"/>
      <c r="DR35" s="656"/>
      <c r="DS35" s="656"/>
      <c r="DT35" s="656"/>
      <c r="DU35" s="656"/>
      <c r="DV35" s="657"/>
      <c r="DW35" s="628">
        <v>1.3</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2328510</v>
      </c>
      <c r="S36" s="624"/>
      <c r="T36" s="624"/>
      <c r="U36" s="624"/>
      <c r="V36" s="624"/>
      <c r="W36" s="624"/>
      <c r="X36" s="624"/>
      <c r="Y36" s="625"/>
      <c r="Z36" s="626">
        <v>9.1999999999999993</v>
      </c>
      <c r="AA36" s="626"/>
      <c r="AB36" s="626"/>
      <c r="AC36" s="626"/>
      <c r="AD36" s="627" t="s">
        <v>242</v>
      </c>
      <c r="AE36" s="627"/>
      <c r="AF36" s="627"/>
      <c r="AG36" s="627"/>
      <c r="AH36" s="627"/>
      <c r="AI36" s="627"/>
      <c r="AJ36" s="627"/>
      <c r="AK36" s="627"/>
      <c r="AL36" s="628" t="s">
        <v>242</v>
      </c>
      <c r="AM36" s="629"/>
      <c r="AN36" s="629"/>
      <c r="AO36" s="630"/>
      <c r="AP36" s="222"/>
      <c r="AQ36" s="689" t="s">
        <v>335</v>
      </c>
      <c r="AR36" s="690"/>
      <c r="AS36" s="690"/>
      <c r="AT36" s="690"/>
      <c r="AU36" s="690"/>
      <c r="AV36" s="690"/>
      <c r="AW36" s="690"/>
      <c r="AX36" s="690"/>
      <c r="AY36" s="691"/>
      <c r="AZ36" s="612">
        <v>2743251</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149498</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1678635</v>
      </c>
      <c r="CS36" s="624"/>
      <c r="CT36" s="624"/>
      <c r="CU36" s="624"/>
      <c r="CV36" s="624"/>
      <c r="CW36" s="624"/>
      <c r="CX36" s="624"/>
      <c r="CY36" s="625"/>
      <c r="CZ36" s="628">
        <v>7.2</v>
      </c>
      <c r="DA36" s="653"/>
      <c r="DB36" s="653"/>
      <c r="DC36" s="658"/>
      <c r="DD36" s="632">
        <v>1564359</v>
      </c>
      <c r="DE36" s="624"/>
      <c r="DF36" s="624"/>
      <c r="DG36" s="624"/>
      <c r="DH36" s="624"/>
      <c r="DI36" s="624"/>
      <c r="DJ36" s="624"/>
      <c r="DK36" s="625"/>
      <c r="DL36" s="632">
        <v>611759</v>
      </c>
      <c r="DM36" s="624"/>
      <c r="DN36" s="624"/>
      <c r="DO36" s="624"/>
      <c r="DP36" s="624"/>
      <c r="DQ36" s="624"/>
      <c r="DR36" s="624"/>
      <c r="DS36" s="624"/>
      <c r="DT36" s="624"/>
      <c r="DU36" s="624"/>
      <c r="DV36" s="625"/>
      <c r="DW36" s="628">
        <v>4.5</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173861</v>
      </c>
      <c r="S37" s="624"/>
      <c r="T37" s="624"/>
      <c r="U37" s="624"/>
      <c r="V37" s="624"/>
      <c r="W37" s="624"/>
      <c r="X37" s="624"/>
      <c r="Y37" s="625"/>
      <c r="Z37" s="626">
        <v>0.7</v>
      </c>
      <c r="AA37" s="626"/>
      <c r="AB37" s="626"/>
      <c r="AC37" s="626"/>
      <c r="AD37" s="627">
        <v>1858</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572708</v>
      </c>
      <c r="BA37" s="624"/>
      <c r="BB37" s="624"/>
      <c r="BC37" s="624"/>
      <c r="BD37" s="656"/>
      <c r="BE37" s="656"/>
      <c r="BF37" s="669"/>
      <c r="BG37" s="620" t="s">
        <v>340</v>
      </c>
      <c r="BH37" s="621"/>
      <c r="BI37" s="621"/>
      <c r="BJ37" s="621"/>
      <c r="BK37" s="621"/>
      <c r="BL37" s="621"/>
      <c r="BM37" s="621"/>
      <c r="BN37" s="621"/>
      <c r="BO37" s="621"/>
      <c r="BP37" s="621"/>
      <c r="BQ37" s="621"/>
      <c r="BR37" s="621"/>
      <c r="BS37" s="621"/>
      <c r="BT37" s="621"/>
      <c r="BU37" s="622"/>
      <c r="BV37" s="623">
        <v>135819</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4040</v>
      </c>
      <c r="CS37" s="656"/>
      <c r="CT37" s="656"/>
      <c r="CU37" s="656"/>
      <c r="CV37" s="656"/>
      <c r="CW37" s="656"/>
      <c r="CX37" s="656"/>
      <c r="CY37" s="657"/>
      <c r="CZ37" s="628">
        <v>0</v>
      </c>
      <c r="DA37" s="653"/>
      <c r="DB37" s="653"/>
      <c r="DC37" s="658"/>
      <c r="DD37" s="632">
        <v>4040</v>
      </c>
      <c r="DE37" s="656"/>
      <c r="DF37" s="656"/>
      <c r="DG37" s="656"/>
      <c r="DH37" s="656"/>
      <c r="DI37" s="656"/>
      <c r="DJ37" s="656"/>
      <c r="DK37" s="657"/>
      <c r="DL37" s="632">
        <v>4040</v>
      </c>
      <c r="DM37" s="656"/>
      <c r="DN37" s="656"/>
      <c r="DO37" s="656"/>
      <c r="DP37" s="656"/>
      <c r="DQ37" s="656"/>
      <c r="DR37" s="656"/>
      <c r="DS37" s="656"/>
      <c r="DT37" s="656"/>
      <c r="DU37" s="656"/>
      <c r="DV37" s="657"/>
      <c r="DW37" s="628">
        <v>0</v>
      </c>
      <c r="DX37" s="653"/>
      <c r="DY37" s="653"/>
      <c r="DZ37" s="653"/>
      <c r="EA37" s="653"/>
      <c r="EB37" s="653"/>
      <c r="EC37" s="654"/>
    </row>
    <row r="38" spans="2:133" ht="11.25" customHeight="1" x14ac:dyDescent="0.2">
      <c r="B38" s="620" t="s">
        <v>342</v>
      </c>
      <c r="C38" s="621"/>
      <c r="D38" s="621"/>
      <c r="E38" s="621"/>
      <c r="F38" s="621"/>
      <c r="G38" s="621"/>
      <c r="H38" s="621"/>
      <c r="I38" s="621"/>
      <c r="J38" s="621"/>
      <c r="K38" s="621"/>
      <c r="L38" s="621"/>
      <c r="M38" s="621"/>
      <c r="N38" s="621"/>
      <c r="O38" s="621"/>
      <c r="P38" s="621"/>
      <c r="Q38" s="622"/>
      <c r="R38" s="623">
        <v>993421</v>
      </c>
      <c r="S38" s="624"/>
      <c r="T38" s="624"/>
      <c r="U38" s="624"/>
      <c r="V38" s="624"/>
      <c r="W38" s="624"/>
      <c r="X38" s="624"/>
      <c r="Y38" s="625"/>
      <c r="Z38" s="626">
        <v>3.9</v>
      </c>
      <c r="AA38" s="626"/>
      <c r="AB38" s="626"/>
      <c r="AC38" s="626"/>
      <c r="AD38" s="627" t="s">
        <v>242</v>
      </c>
      <c r="AE38" s="627"/>
      <c r="AF38" s="627"/>
      <c r="AG38" s="627"/>
      <c r="AH38" s="627"/>
      <c r="AI38" s="627"/>
      <c r="AJ38" s="627"/>
      <c r="AK38" s="627"/>
      <c r="AL38" s="628" t="s">
        <v>150</v>
      </c>
      <c r="AM38" s="629"/>
      <c r="AN38" s="629"/>
      <c r="AO38" s="630"/>
      <c r="AQ38" s="686" t="s">
        <v>343</v>
      </c>
      <c r="AR38" s="687"/>
      <c r="AS38" s="687"/>
      <c r="AT38" s="687"/>
      <c r="AU38" s="687"/>
      <c r="AV38" s="687"/>
      <c r="AW38" s="687"/>
      <c r="AX38" s="687"/>
      <c r="AY38" s="688"/>
      <c r="AZ38" s="623">
        <v>3325</v>
      </c>
      <c r="BA38" s="624"/>
      <c r="BB38" s="624"/>
      <c r="BC38" s="624"/>
      <c r="BD38" s="656"/>
      <c r="BE38" s="656"/>
      <c r="BF38" s="669"/>
      <c r="BG38" s="620" t="s">
        <v>344</v>
      </c>
      <c r="BH38" s="621"/>
      <c r="BI38" s="621"/>
      <c r="BJ38" s="621"/>
      <c r="BK38" s="621"/>
      <c r="BL38" s="621"/>
      <c r="BM38" s="621"/>
      <c r="BN38" s="621"/>
      <c r="BO38" s="621"/>
      <c r="BP38" s="621"/>
      <c r="BQ38" s="621"/>
      <c r="BR38" s="621"/>
      <c r="BS38" s="621"/>
      <c r="BT38" s="621"/>
      <c r="BU38" s="622"/>
      <c r="BV38" s="623">
        <v>7948</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2170543</v>
      </c>
      <c r="CS38" s="624"/>
      <c r="CT38" s="624"/>
      <c r="CU38" s="624"/>
      <c r="CV38" s="624"/>
      <c r="CW38" s="624"/>
      <c r="CX38" s="624"/>
      <c r="CY38" s="625"/>
      <c r="CZ38" s="628">
        <v>9.3000000000000007</v>
      </c>
      <c r="DA38" s="653"/>
      <c r="DB38" s="653"/>
      <c r="DC38" s="658"/>
      <c r="DD38" s="632">
        <v>1828641</v>
      </c>
      <c r="DE38" s="624"/>
      <c r="DF38" s="624"/>
      <c r="DG38" s="624"/>
      <c r="DH38" s="624"/>
      <c r="DI38" s="624"/>
      <c r="DJ38" s="624"/>
      <c r="DK38" s="625"/>
      <c r="DL38" s="632">
        <v>1637944</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242</v>
      </c>
      <c r="AA39" s="626"/>
      <c r="AB39" s="626"/>
      <c r="AC39" s="626"/>
      <c r="AD39" s="627" t="s">
        <v>242</v>
      </c>
      <c r="AE39" s="627"/>
      <c r="AF39" s="627"/>
      <c r="AG39" s="627"/>
      <c r="AH39" s="627"/>
      <c r="AI39" s="627"/>
      <c r="AJ39" s="627"/>
      <c r="AK39" s="627"/>
      <c r="AL39" s="628" t="s">
        <v>242</v>
      </c>
      <c r="AM39" s="629"/>
      <c r="AN39" s="629"/>
      <c r="AO39" s="630"/>
      <c r="AQ39" s="686" t="s">
        <v>347</v>
      </c>
      <c r="AR39" s="687"/>
      <c r="AS39" s="687"/>
      <c r="AT39" s="687"/>
      <c r="AU39" s="687"/>
      <c r="AV39" s="687"/>
      <c r="AW39" s="687"/>
      <c r="AX39" s="687"/>
      <c r="AY39" s="688"/>
      <c r="AZ39" s="623" t="s">
        <v>242</v>
      </c>
      <c r="BA39" s="624"/>
      <c r="BB39" s="624"/>
      <c r="BC39" s="624"/>
      <c r="BD39" s="656"/>
      <c r="BE39" s="656"/>
      <c r="BF39" s="669"/>
      <c r="BG39" s="620" t="s">
        <v>348</v>
      </c>
      <c r="BH39" s="621"/>
      <c r="BI39" s="621"/>
      <c r="BJ39" s="621"/>
      <c r="BK39" s="621"/>
      <c r="BL39" s="621"/>
      <c r="BM39" s="621"/>
      <c r="BN39" s="621"/>
      <c r="BO39" s="621"/>
      <c r="BP39" s="621"/>
      <c r="BQ39" s="621"/>
      <c r="BR39" s="621"/>
      <c r="BS39" s="621"/>
      <c r="BT39" s="621"/>
      <c r="BU39" s="622"/>
      <c r="BV39" s="623">
        <v>11571</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1636982</v>
      </c>
      <c r="CS39" s="656"/>
      <c r="CT39" s="656"/>
      <c r="CU39" s="656"/>
      <c r="CV39" s="656"/>
      <c r="CW39" s="656"/>
      <c r="CX39" s="656"/>
      <c r="CY39" s="657"/>
      <c r="CZ39" s="628">
        <v>7</v>
      </c>
      <c r="DA39" s="653"/>
      <c r="DB39" s="653"/>
      <c r="DC39" s="658"/>
      <c r="DD39" s="632">
        <v>1490008</v>
      </c>
      <c r="DE39" s="656"/>
      <c r="DF39" s="656"/>
      <c r="DG39" s="656"/>
      <c r="DH39" s="656"/>
      <c r="DI39" s="656"/>
      <c r="DJ39" s="656"/>
      <c r="DK39" s="657"/>
      <c r="DL39" s="632" t="s">
        <v>242</v>
      </c>
      <c r="DM39" s="656"/>
      <c r="DN39" s="656"/>
      <c r="DO39" s="656"/>
      <c r="DP39" s="656"/>
      <c r="DQ39" s="656"/>
      <c r="DR39" s="656"/>
      <c r="DS39" s="656"/>
      <c r="DT39" s="656"/>
      <c r="DU39" s="656"/>
      <c r="DV39" s="657"/>
      <c r="DW39" s="628" t="s">
        <v>242</v>
      </c>
      <c r="DX39" s="653"/>
      <c r="DY39" s="653"/>
      <c r="DZ39" s="653"/>
      <c r="EA39" s="653"/>
      <c r="EB39" s="653"/>
      <c r="EC39" s="654"/>
    </row>
    <row r="40" spans="2:133" ht="11.25" customHeight="1" x14ac:dyDescent="0.2">
      <c r="B40" s="620" t="s">
        <v>350</v>
      </c>
      <c r="C40" s="621"/>
      <c r="D40" s="621"/>
      <c r="E40" s="621"/>
      <c r="F40" s="621"/>
      <c r="G40" s="621"/>
      <c r="H40" s="621"/>
      <c r="I40" s="621"/>
      <c r="J40" s="621"/>
      <c r="K40" s="621"/>
      <c r="L40" s="621"/>
      <c r="M40" s="621"/>
      <c r="N40" s="621"/>
      <c r="O40" s="621"/>
      <c r="P40" s="621"/>
      <c r="Q40" s="622"/>
      <c r="R40" s="623">
        <v>309421</v>
      </c>
      <c r="S40" s="624"/>
      <c r="T40" s="624"/>
      <c r="U40" s="624"/>
      <c r="V40" s="624"/>
      <c r="W40" s="624"/>
      <c r="X40" s="624"/>
      <c r="Y40" s="625"/>
      <c r="Z40" s="626">
        <v>1.2</v>
      </c>
      <c r="AA40" s="626"/>
      <c r="AB40" s="626"/>
      <c r="AC40" s="626"/>
      <c r="AD40" s="627" t="s">
        <v>242</v>
      </c>
      <c r="AE40" s="627"/>
      <c r="AF40" s="627"/>
      <c r="AG40" s="627"/>
      <c r="AH40" s="627"/>
      <c r="AI40" s="627"/>
      <c r="AJ40" s="627"/>
      <c r="AK40" s="627"/>
      <c r="AL40" s="628" t="s">
        <v>242</v>
      </c>
      <c r="AM40" s="629"/>
      <c r="AN40" s="629"/>
      <c r="AO40" s="630"/>
      <c r="AQ40" s="686" t="s">
        <v>351</v>
      </c>
      <c r="AR40" s="687"/>
      <c r="AS40" s="687"/>
      <c r="AT40" s="687"/>
      <c r="AU40" s="687"/>
      <c r="AV40" s="687"/>
      <c r="AW40" s="687"/>
      <c r="AX40" s="687"/>
      <c r="AY40" s="688"/>
      <c r="AZ40" s="623" t="s">
        <v>242</v>
      </c>
      <c r="BA40" s="624"/>
      <c r="BB40" s="624"/>
      <c r="BC40" s="624"/>
      <c r="BD40" s="656"/>
      <c r="BE40" s="656"/>
      <c r="BF40" s="669"/>
      <c r="BG40" s="673" t="s">
        <v>352</v>
      </c>
      <c r="BH40" s="674"/>
      <c r="BI40" s="674"/>
      <c r="BJ40" s="674"/>
      <c r="BK40" s="674"/>
      <c r="BL40" s="223"/>
      <c r="BM40" s="621" t="s">
        <v>353</v>
      </c>
      <c r="BN40" s="621"/>
      <c r="BO40" s="621"/>
      <c r="BP40" s="621"/>
      <c r="BQ40" s="621"/>
      <c r="BR40" s="621"/>
      <c r="BS40" s="621"/>
      <c r="BT40" s="621"/>
      <c r="BU40" s="622"/>
      <c r="BV40" s="623">
        <v>116</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20000</v>
      </c>
      <c r="CS40" s="624"/>
      <c r="CT40" s="624"/>
      <c r="CU40" s="624"/>
      <c r="CV40" s="624"/>
      <c r="CW40" s="624"/>
      <c r="CX40" s="624"/>
      <c r="CY40" s="625"/>
      <c r="CZ40" s="628">
        <v>0.1</v>
      </c>
      <c r="DA40" s="653"/>
      <c r="DB40" s="653"/>
      <c r="DC40" s="658"/>
      <c r="DD40" s="632" t="s">
        <v>242</v>
      </c>
      <c r="DE40" s="624"/>
      <c r="DF40" s="624"/>
      <c r="DG40" s="624"/>
      <c r="DH40" s="624"/>
      <c r="DI40" s="624"/>
      <c r="DJ40" s="624"/>
      <c r="DK40" s="625"/>
      <c r="DL40" s="632" t="s">
        <v>242</v>
      </c>
      <c r="DM40" s="624"/>
      <c r="DN40" s="624"/>
      <c r="DO40" s="624"/>
      <c r="DP40" s="624"/>
      <c r="DQ40" s="624"/>
      <c r="DR40" s="624"/>
      <c r="DS40" s="624"/>
      <c r="DT40" s="624"/>
      <c r="DU40" s="624"/>
      <c r="DV40" s="625"/>
      <c r="DW40" s="628" t="s">
        <v>242</v>
      </c>
      <c r="DX40" s="653"/>
      <c r="DY40" s="653"/>
      <c r="DZ40" s="653"/>
      <c r="EA40" s="653"/>
      <c r="EB40" s="653"/>
      <c r="EC40" s="654"/>
    </row>
    <row r="41" spans="2:133" ht="11.25" customHeight="1" x14ac:dyDescent="0.2">
      <c r="B41" s="644" t="s">
        <v>355</v>
      </c>
      <c r="C41" s="645"/>
      <c r="D41" s="645"/>
      <c r="E41" s="645"/>
      <c r="F41" s="645"/>
      <c r="G41" s="645"/>
      <c r="H41" s="645"/>
      <c r="I41" s="645"/>
      <c r="J41" s="645"/>
      <c r="K41" s="645"/>
      <c r="L41" s="645"/>
      <c r="M41" s="645"/>
      <c r="N41" s="645"/>
      <c r="O41" s="645"/>
      <c r="P41" s="645"/>
      <c r="Q41" s="646"/>
      <c r="R41" s="695">
        <v>25320761</v>
      </c>
      <c r="S41" s="696"/>
      <c r="T41" s="696"/>
      <c r="U41" s="696"/>
      <c r="V41" s="696"/>
      <c r="W41" s="696"/>
      <c r="X41" s="696"/>
      <c r="Y41" s="700"/>
      <c r="Z41" s="701">
        <v>100</v>
      </c>
      <c r="AA41" s="701"/>
      <c r="AB41" s="701"/>
      <c r="AC41" s="701"/>
      <c r="AD41" s="702">
        <v>13242874</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535668</v>
      </c>
      <c r="BA41" s="624"/>
      <c r="BB41" s="624"/>
      <c r="BC41" s="624"/>
      <c r="BD41" s="656"/>
      <c r="BE41" s="656"/>
      <c r="BF41" s="669"/>
      <c r="BG41" s="673"/>
      <c r="BH41" s="674"/>
      <c r="BI41" s="674"/>
      <c r="BJ41" s="674"/>
      <c r="BK41" s="674"/>
      <c r="BL41" s="223"/>
      <c r="BM41" s="621" t="s">
        <v>357</v>
      </c>
      <c r="BN41" s="621"/>
      <c r="BO41" s="621"/>
      <c r="BP41" s="621"/>
      <c r="BQ41" s="621"/>
      <c r="BR41" s="621"/>
      <c r="BS41" s="621"/>
      <c r="BT41" s="621"/>
      <c r="BU41" s="622"/>
      <c r="BV41" s="623" t="s">
        <v>242</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359</v>
      </c>
      <c r="CS41" s="656"/>
      <c r="CT41" s="656"/>
      <c r="CU41" s="656"/>
      <c r="CV41" s="656"/>
      <c r="CW41" s="656"/>
      <c r="CX41" s="656"/>
      <c r="CY41" s="657"/>
      <c r="CZ41" s="628" t="s">
        <v>359</v>
      </c>
      <c r="DA41" s="653"/>
      <c r="DB41" s="653"/>
      <c r="DC41" s="658"/>
      <c r="DD41" s="632" t="s">
        <v>242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1631550</v>
      </c>
      <c r="BA42" s="696"/>
      <c r="BB42" s="696"/>
      <c r="BC42" s="696"/>
      <c r="BD42" s="682"/>
      <c r="BE42" s="682"/>
      <c r="BF42" s="684"/>
      <c r="BG42" s="675"/>
      <c r="BH42" s="676"/>
      <c r="BI42" s="676"/>
      <c r="BJ42" s="676"/>
      <c r="BK42" s="676"/>
      <c r="BL42" s="224"/>
      <c r="BM42" s="645" t="s">
        <v>361</v>
      </c>
      <c r="BN42" s="645"/>
      <c r="BO42" s="645"/>
      <c r="BP42" s="645"/>
      <c r="BQ42" s="645"/>
      <c r="BR42" s="645"/>
      <c r="BS42" s="645"/>
      <c r="BT42" s="645"/>
      <c r="BU42" s="646"/>
      <c r="BV42" s="695">
        <v>346</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1335368</v>
      </c>
      <c r="CS42" s="656"/>
      <c r="CT42" s="656"/>
      <c r="CU42" s="656"/>
      <c r="CV42" s="656"/>
      <c r="CW42" s="656"/>
      <c r="CX42" s="656"/>
      <c r="CY42" s="657"/>
      <c r="CZ42" s="628">
        <v>5.7</v>
      </c>
      <c r="DA42" s="653"/>
      <c r="DB42" s="653"/>
      <c r="DC42" s="658"/>
      <c r="DD42" s="632">
        <v>329311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28656</v>
      </c>
      <c r="CS43" s="656"/>
      <c r="CT43" s="656"/>
      <c r="CU43" s="656"/>
      <c r="CV43" s="656"/>
      <c r="CW43" s="656"/>
      <c r="CX43" s="656"/>
      <c r="CY43" s="657"/>
      <c r="CZ43" s="628">
        <v>0.1</v>
      </c>
      <c r="DA43" s="653"/>
      <c r="DB43" s="653"/>
      <c r="DC43" s="658"/>
      <c r="DD43" s="632">
        <v>28656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1335368</v>
      </c>
      <c r="CS44" s="624"/>
      <c r="CT44" s="624"/>
      <c r="CU44" s="624"/>
      <c r="CV44" s="624"/>
      <c r="CW44" s="624"/>
      <c r="CX44" s="624"/>
      <c r="CY44" s="625"/>
      <c r="CZ44" s="628">
        <v>5.7</v>
      </c>
      <c r="DA44" s="629"/>
      <c r="DB44" s="629"/>
      <c r="DC44" s="635"/>
      <c r="DD44" s="632">
        <v>329311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415188</v>
      </c>
      <c r="CS45" s="656"/>
      <c r="CT45" s="656"/>
      <c r="CU45" s="656"/>
      <c r="CV45" s="656"/>
      <c r="CW45" s="656"/>
      <c r="CX45" s="656"/>
      <c r="CY45" s="657"/>
      <c r="CZ45" s="628">
        <v>1.8</v>
      </c>
      <c r="DA45" s="653"/>
      <c r="DB45" s="653"/>
      <c r="DC45" s="658"/>
      <c r="DD45" s="632">
        <v>20112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849000</v>
      </c>
      <c r="CS46" s="624"/>
      <c r="CT46" s="624"/>
      <c r="CU46" s="624"/>
      <c r="CV46" s="624"/>
      <c r="CW46" s="624"/>
      <c r="CX46" s="624"/>
      <c r="CY46" s="625"/>
      <c r="CZ46" s="628">
        <v>3.6</v>
      </c>
      <c r="DA46" s="629"/>
      <c r="DB46" s="629"/>
      <c r="DC46" s="635"/>
      <c r="DD46" s="632">
        <v>300319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370</v>
      </c>
      <c r="CG47" s="621"/>
      <c r="CH47" s="621"/>
      <c r="CI47" s="621"/>
      <c r="CJ47" s="621"/>
      <c r="CK47" s="621"/>
      <c r="CL47" s="621"/>
      <c r="CM47" s="621"/>
      <c r="CN47" s="621"/>
      <c r="CO47" s="621"/>
      <c r="CP47" s="621"/>
      <c r="CQ47" s="622"/>
      <c r="CR47" s="623" t="s">
        <v>242</v>
      </c>
      <c r="CS47" s="656"/>
      <c r="CT47" s="656"/>
      <c r="CU47" s="656"/>
      <c r="CV47" s="656"/>
      <c r="CW47" s="656"/>
      <c r="CX47" s="656"/>
      <c r="CY47" s="657"/>
      <c r="CZ47" s="628" t="s">
        <v>359</v>
      </c>
      <c r="DA47" s="653"/>
      <c r="DB47" s="653"/>
      <c r="DC47" s="658"/>
      <c r="DD47" s="632" t="s">
        <v>242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371</v>
      </c>
      <c r="CG48" s="621"/>
      <c r="CH48" s="621"/>
      <c r="CI48" s="621"/>
      <c r="CJ48" s="621"/>
      <c r="CK48" s="621"/>
      <c r="CL48" s="621"/>
      <c r="CM48" s="621"/>
      <c r="CN48" s="621"/>
      <c r="CO48" s="621"/>
      <c r="CP48" s="621"/>
      <c r="CQ48" s="622"/>
      <c r="CR48" s="623" t="s">
        <v>359</v>
      </c>
      <c r="CS48" s="624"/>
      <c r="CT48" s="624"/>
      <c r="CU48" s="624"/>
      <c r="CV48" s="624"/>
      <c r="CW48" s="624"/>
      <c r="CX48" s="624"/>
      <c r="CY48" s="625"/>
      <c r="CZ48" s="628" t="s">
        <v>359</v>
      </c>
      <c r="DA48" s="629"/>
      <c r="DB48" s="629"/>
      <c r="DC48" s="635"/>
      <c r="DD48" s="632" t="s">
        <v>359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372</v>
      </c>
      <c r="CE49" s="645"/>
      <c r="CF49" s="645"/>
      <c r="CG49" s="645"/>
      <c r="CH49" s="645"/>
      <c r="CI49" s="645"/>
      <c r="CJ49" s="645"/>
      <c r="CK49" s="645"/>
      <c r="CL49" s="645"/>
      <c r="CM49" s="645"/>
      <c r="CN49" s="645"/>
      <c r="CO49" s="645"/>
      <c r="CP49" s="645"/>
      <c r="CQ49" s="646"/>
      <c r="CR49" s="695">
        <v>23325345</v>
      </c>
      <c r="CS49" s="682"/>
      <c r="CT49" s="682"/>
      <c r="CU49" s="682"/>
      <c r="CV49" s="682"/>
      <c r="CW49" s="682"/>
      <c r="CX49" s="682"/>
      <c r="CY49" s="711"/>
      <c r="CZ49" s="703">
        <v>100</v>
      </c>
      <c r="DA49" s="712"/>
      <c r="DB49" s="712"/>
      <c r="DC49" s="713"/>
      <c r="DD49" s="714">
        <v>16200934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smPvct8JMI/b3j/eslUXt4b5x8OtnhXpE/IvZYd7DyGLDaizZ/p8C+C+9rXOFy6gC6vGpuSpWHGKK6kUuoxJA==" saltValue="aSEf7KPFljybuc8bT0YC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25368</v>
      </c>
      <c r="R7" s="753"/>
      <c r="S7" s="753"/>
      <c r="T7" s="753"/>
      <c r="U7" s="753"/>
      <c r="V7" s="753">
        <v>23373</v>
      </c>
      <c r="W7" s="753"/>
      <c r="X7" s="753"/>
      <c r="Y7" s="753"/>
      <c r="Z7" s="753"/>
      <c r="AA7" s="753">
        <v>1995</v>
      </c>
      <c r="AB7" s="753"/>
      <c r="AC7" s="753"/>
      <c r="AD7" s="753"/>
      <c r="AE7" s="754"/>
      <c r="AF7" s="755">
        <v>1983</v>
      </c>
      <c r="AG7" s="756"/>
      <c r="AH7" s="756"/>
      <c r="AI7" s="756"/>
      <c r="AJ7" s="757"/>
      <c r="AK7" s="758">
        <v>857</v>
      </c>
      <c r="AL7" s="759"/>
      <c r="AM7" s="759"/>
      <c r="AN7" s="759"/>
      <c r="AO7" s="759"/>
      <c r="AP7" s="759">
        <v>16422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2"/>
      <c r="CH7" s="743">
        <v>-3</v>
      </c>
      <c r="CI7" s="744"/>
      <c r="CJ7" s="744"/>
      <c r="CK7" s="744"/>
      <c r="CL7" s="745"/>
      <c r="CM7" s="743">
        <v>68</v>
      </c>
      <c r="CN7" s="744"/>
      <c r="CO7" s="744"/>
      <c r="CP7" s="744"/>
      <c r="CQ7" s="745"/>
      <c r="CR7" s="743">
        <v>5</v>
      </c>
      <c r="CS7" s="744"/>
      <c r="CT7" s="744"/>
      <c r="CU7" s="744"/>
      <c r="CV7" s="745"/>
      <c r="CW7" s="743" t="s">
        <v>586</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0</v>
      </c>
      <c r="CI8" s="777"/>
      <c r="CJ8" s="777"/>
      <c r="CK8" s="777"/>
      <c r="CL8" s="778"/>
      <c r="CM8" s="776">
        <v>9</v>
      </c>
      <c r="CN8" s="777"/>
      <c r="CO8" s="777"/>
      <c r="CP8" s="777"/>
      <c r="CQ8" s="778"/>
      <c r="CR8" s="776">
        <v>5</v>
      </c>
      <c r="CS8" s="777"/>
      <c r="CT8" s="777"/>
      <c r="CU8" s="777"/>
      <c r="CV8" s="778"/>
      <c r="CW8" s="776">
        <v>2</v>
      </c>
      <c r="CX8" s="777"/>
      <c r="CY8" s="777"/>
      <c r="CZ8" s="777"/>
      <c r="DA8" s="778"/>
      <c r="DB8" s="776" t="s">
        <v>586</v>
      </c>
      <c r="DC8" s="777"/>
      <c r="DD8" s="777"/>
      <c r="DE8" s="777"/>
      <c r="DF8" s="778"/>
      <c r="DG8" s="776">
        <v>640</v>
      </c>
      <c r="DH8" s="777"/>
      <c r="DI8" s="777"/>
      <c r="DJ8" s="777"/>
      <c r="DK8" s="778"/>
      <c r="DL8" s="776" t="s">
        <v>586</v>
      </c>
      <c r="DM8" s="777"/>
      <c r="DN8" s="777"/>
      <c r="DO8" s="777"/>
      <c r="DP8" s="778"/>
      <c r="DQ8" s="776" t="s">
        <v>586</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578</v>
      </c>
      <c r="BT9" s="774"/>
      <c r="BU9" s="774"/>
      <c r="BV9" s="774"/>
      <c r="BW9" s="774"/>
      <c r="BX9" s="774"/>
      <c r="BY9" s="774"/>
      <c r="BZ9" s="774"/>
      <c r="CA9" s="774"/>
      <c r="CB9" s="774"/>
      <c r="CC9" s="774"/>
      <c r="CD9" s="774"/>
      <c r="CE9" s="774"/>
      <c r="CF9" s="774"/>
      <c r="CG9" s="775"/>
      <c r="CH9" s="776">
        <v>-44</v>
      </c>
      <c r="CI9" s="777"/>
      <c r="CJ9" s="777"/>
      <c r="CK9" s="777"/>
      <c r="CL9" s="778"/>
      <c r="CM9" s="776">
        <v>202</v>
      </c>
      <c r="CN9" s="777"/>
      <c r="CO9" s="777"/>
      <c r="CP9" s="777"/>
      <c r="CQ9" s="778"/>
      <c r="CR9" s="776">
        <v>3</v>
      </c>
      <c r="CS9" s="777"/>
      <c r="CT9" s="777"/>
      <c r="CU9" s="777"/>
      <c r="CV9" s="778"/>
      <c r="CW9" s="776">
        <v>11</v>
      </c>
      <c r="CX9" s="777"/>
      <c r="CY9" s="777"/>
      <c r="CZ9" s="777"/>
      <c r="DA9" s="778"/>
      <c r="DB9" s="776" t="s">
        <v>586</v>
      </c>
      <c r="DC9" s="777"/>
      <c r="DD9" s="777"/>
      <c r="DE9" s="777"/>
      <c r="DF9" s="778"/>
      <c r="DG9" s="776" t="s">
        <v>586</v>
      </c>
      <c r="DH9" s="777"/>
      <c r="DI9" s="777"/>
      <c r="DJ9" s="777"/>
      <c r="DK9" s="778"/>
      <c r="DL9" s="776" t="s">
        <v>586</v>
      </c>
      <c r="DM9" s="777"/>
      <c r="DN9" s="777"/>
      <c r="DO9" s="777"/>
      <c r="DP9" s="778"/>
      <c r="DQ9" s="776" t="s">
        <v>586</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579</v>
      </c>
      <c r="BT10" s="774"/>
      <c r="BU10" s="774"/>
      <c r="BV10" s="774"/>
      <c r="BW10" s="774"/>
      <c r="BX10" s="774"/>
      <c r="BY10" s="774"/>
      <c r="BZ10" s="774"/>
      <c r="CA10" s="774"/>
      <c r="CB10" s="774"/>
      <c r="CC10" s="774"/>
      <c r="CD10" s="774"/>
      <c r="CE10" s="774"/>
      <c r="CF10" s="774"/>
      <c r="CG10" s="775"/>
      <c r="CH10" s="776">
        <v>-18</v>
      </c>
      <c r="CI10" s="777"/>
      <c r="CJ10" s="777"/>
      <c r="CK10" s="777"/>
      <c r="CL10" s="778"/>
      <c r="CM10" s="776">
        <v>815</v>
      </c>
      <c r="CN10" s="777"/>
      <c r="CO10" s="777"/>
      <c r="CP10" s="777"/>
      <c r="CQ10" s="778"/>
      <c r="CR10" s="776">
        <v>1</v>
      </c>
      <c r="CS10" s="777"/>
      <c r="CT10" s="777"/>
      <c r="CU10" s="777"/>
      <c r="CV10" s="778"/>
      <c r="CW10" s="776">
        <v>0</v>
      </c>
      <c r="CX10" s="777"/>
      <c r="CY10" s="777"/>
      <c r="CZ10" s="777"/>
      <c r="DA10" s="778"/>
      <c r="DB10" s="776" t="s">
        <v>587</v>
      </c>
      <c r="DC10" s="777"/>
      <c r="DD10" s="777"/>
      <c r="DE10" s="777"/>
      <c r="DF10" s="778"/>
      <c r="DG10" s="776" t="s">
        <v>586</v>
      </c>
      <c r="DH10" s="777"/>
      <c r="DI10" s="777"/>
      <c r="DJ10" s="777"/>
      <c r="DK10" s="778"/>
      <c r="DL10" s="776" t="s">
        <v>586</v>
      </c>
      <c r="DM10" s="777"/>
      <c r="DN10" s="777"/>
      <c r="DO10" s="777"/>
      <c r="DP10" s="778"/>
      <c r="DQ10" s="776" t="s">
        <v>586</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580</v>
      </c>
      <c r="BT11" s="774"/>
      <c r="BU11" s="774"/>
      <c r="BV11" s="774"/>
      <c r="BW11" s="774"/>
      <c r="BX11" s="774"/>
      <c r="BY11" s="774"/>
      <c r="BZ11" s="774"/>
      <c r="CA11" s="774"/>
      <c r="CB11" s="774"/>
      <c r="CC11" s="774"/>
      <c r="CD11" s="774"/>
      <c r="CE11" s="774"/>
      <c r="CF11" s="774"/>
      <c r="CG11" s="775"/>
      <c r="CH11" s="776">
        <v>0</v>
      </c>
      <c r="CI11" s="777"/>
      <c r="CJ11" s="777"/>
      <c r="CK11" s="777"/>
      <c r="CL11" s="778"/>
      <c r="CM11" s="776">
        <v>1866</v>
      </c>
      <c r="CN11" s="777"/>
      <c r="CO11" s="777"/>
      <c r="CP11" s="777"/>
      <c r="CQ11" s="778"/>
      <c r="CR11" s="776">
        <v>16</v>
      </c>
      <c r="CS11" s="777"/>
      <c r="CT11" s="777"/>
      <c r="CU11" s="777"/>
      <c r="CV11" s="778"/>
      <c r="CW11" s="776">
        <v>5</v>
      </c>
      <c r="CX11" s="777"/>
      <c r="CY11" s="777"/>
      <c r="CZ11" s="777"/>
      <c r="DA11" s="778"/>
      <c r="DB11" s="776" t="s">
        <v>586</v>
      </c>
      <c r="DC11" s="777"/>
      <c r="DD11" s="777"/>
      <c r="DE11" s="777"/>
      <c r="DF11" s="778"/>
      <c r="DG11" s="776" t="s">
        <v>586</v>
      </c>
      <c r="DH11" s="777"/>
      <c r="DI11" s="777"/>
      <c r="DJ11" s="777"/>
      <c r="DK11" s="778"/>
      <c r="DL11" s="776" t="s">
        <v>586</v>
      </c>
      <c r="DM11" s="777"/>
      <c r="DN11" s="777"/>
      <c r="DO11" s="777"/>
      <c r="DP11" s="778"/>
      <c r="DQ11" s="776" t="s">
        <v>586</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25368</v>
      </c>
      <c r="R23" s="793"/>
      <c r="S23" s="793"/>
      <c r="T23" s="793"/>
      <c r="U23" s="793"/>
      <c r="V23" s="793">
        <v>23373</v>
      </c>
      <c r="W23" s="793"/>
      <c r="X23" s="793"/>
      <c r="Y23" s="793"/>
      <c r="Z23" s="793"/>
      <c r="AA23" s="793">
        <v>1995</v>
      </c>
      <c r="AB23" s="793"/>
      <c r="AC23" s="793"/>
      <c r="AD23" s="793"/>
      <c r="AE23" s="794"/>
      <c r="AF23" s="795">
        <v>1983</v>
      </c>
      <c r="AG23" s="793"/>
      <c r="AH23" s="793"/>
      <c r="AI23" s="793"/>
      <c r="AJ23" s="796"/>
      <c r="AK23" s="797"/>
      <c r="AL23" s="798"/>
      <c r="AM23" s="798"/>
      <c r="AN23" s="798"/>
      <c r="AO23" s="798"/>
      <c r="AP23" s="793">
        <v>16422</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6135</v>
      </c>
      <c r="R28" s="823"/>
      <c r="S28" s="823"/>
      <c r="T28" s="823"/>
      <c r="U28" s="823"/>
      <c r="V28" s="823">
        <v>5985</v>
      </c>
      <c r="W28" s="823"/>
      <c r="X28" s="823"/>
      <c r="Y28" s="823"/>
      <c r="Z28" s="823"/>
      <c r="AA28" s="823">
        <v>149</v>
      </c>
      <c r="AB28" s="823"/>
      <c r="AC28" s="823"/>
      <c r="AD28" s="823"/>
      <c r="AE28" s="824"/>
      <c r="AF28" s="825">
        <v>149</v>
      </c>
      <c r="AG28" s="823"/>
      <c r="AH28" s="823"/>
      <c r="AI28" s="823"/>
      <c r="AJ28" s="826"/>
      <c r="AK28" s="827">
        <v>534</v>
      </c>
      <c r="AL28" s="828"/>
      <c r="AM28" s="828"/>
      <c r="AN28" s="828"/>
      <c r="AO28" s="828"/>
      <c r="AP28" s="828" t="s">
        <v>572</v>
      </c>
      <c r="AQ28" s="828"/>
      <c r="AR28" s="828"/>
      <c r="AS28" s="828"/>
      <c r="AT28" s="828"/>
      <c r="AU28" s="828" t="s">
        <v>572</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6576</v>
      </c>
      <c r="R29" s="784"/>
      <c r="S29" s="784"/>
      <c r="T29" s="784"/>
      <c r="U29" s="784"/>
      <c r="V29" s="784">
        <v>6267</v>
      </c>
      <c r="W29" s="784"/>
      <c r="X29" s="784"/>
      <c r="Y29" s="784"/>
      <c r="Z29" s="784"/>
      <c r="AA29" s="784">
        <v>309</v>
      </c>
      <c r="AB29" s="784"/>
      <c r="AC29" s="784"/>
      <c r="AD29" s="784"/>
      <c r="AE29" s="785"/>
      <c r="AF29" s="786">
        <v>309</v>
      </c>
      <c r="AG29" s="787"/>
      <c r="AH29" s="787"/>
      <c r="AI29" s="787"/>
      <c r="AJ29" s="788"/>
      <c r="AK29" s="834">
        <v>847</v>
      </c>
      <c r="AL29" s="830"/>
      <c r="AM29" s="830"/>
      <c r="AN29" s="830"/>
      <c r="AO29" s="830"/>
      <c r="AP29" s="830" t="s">
        <v>573</v>
      </c>
      <c r="AQ29" s="830"/>
      <c r="AR29" s="830"/>
      <c r="AS29" s="830"/>
      <c r="AT29" s="830"/>
      <c r="AU29" s="830" t="s">
        <v>572</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1373</v>
      </c>
      <c r="R30" s="784"/>
      <c r="S30" s="784"/>
      <c r="T30" s="784"/>
      <c r="U30" s="784"/>
      <c r="V30" s="784">
        <v>1330</v>
      </c>
      <c r="W30" s="784"/>
      <c r="X30" s="784"/>
      <c r="Y30" s="784"/>
      <c r="Z30" s="784"/>
      <c r="AA30" s="784">
        <v>43</v>
      </c>
      <c r="AB30" s="784"/>
      <c r="AC30" s="784"/>
      <c r="AD30" s="784"/>
      <c r="AE30" s="785"/>
      <c r="AF30" s="786">
        <v>43</v>
      </c>
      <c r="AG30" s="787"/>
      <c r="AH30" s="787"/>
      <c r="AI30" s="787"/>
      <c r="AJ30" s="788"/>
      <c r="AK30" s="834">
        <v>166</v>
      </c>
      <c r="AL30" s="830"/>
      <c r="AM30" s="830"/>
      <c r="AN30" s="830"/>
      <c r="AO30" s="830"/>
      <c r="AP30" s="830" t="s">
        <v>573</v>
      </c>
      <c r="AQ30" s="830"/>
      <c r="AR30" s="830"/>
      <c r="AS30" s="830"/>
      <c r="AT30" s="830"/>
      <c r="AU30" s="830" t="s">
        <v>572</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1763</v>
      </c>
      <c r="R31" s="784"/>
      <c r="S31" s="784"/>
      <c r="T31" s="784"/>
      <c r="U31" s="784"/>
      <c r="V31" s="784">
        <v>1806</v>
      </c>
      <c r="W31" s="784"/>
      <c r="X31" s="784"/>
      <c r="Y31" s="784"/>
      <c r="Z31" s="784"/>
      <c r="AA31" s="784">
        <v>-43</v>
      </c>
      <c r="AB31" s="784"/>
      <c r="AC31" s="784"/>
      <c r="AD31" s="784"/>
      <c r="AE31" s="785"/>
      <c r="AF31" s="786">
        <v>424</v>
      </c>
      <c r="AG31" s="787"/>
      <c r="AH31" s="787"/>
      <c r="AI31" s="787"/>
      <c r="AJ31" s="788"/>
      <c r="AK31" s="834">
        <v>573</v>
      </c>
      <c r="AL31" s="830"/>
      <c r="AM31" s="830"/>
      <c r="AN31" s="830"/>
      <c r="AO31" s="830"/>
      <c r="AP31" s="830">
        <v>3411</v>
      </c>
      <c r="AQ31" s="830"/>
      <c r="AR31" s="830"/>
      <c r="AS31" s="830"/>
      <c r="AT31" s="830"/>
      <c r="AU31" s="830">
        <v>1835</v>
      </c>
      <c r="AV31" s="830"/>
      <c r="AW31" s="830"/>
      <c r="AX31" s="830"/>
      <c r="AY31" s="830"/>
      <c r="AZ31" s="831" t="s">
        <v>586</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925</v>
      </c>
      <c r="AG63" s="844"/>
      <c r="AH63" s="844"/>
      <c r="AI63" s="844"/>
      <c r="AJ63" s="845"/>
      <c r="AK63" s="846"/>
      <c r="AL63" s="841"/>
      <c r="AM63" s="841"/>
      <c r="AN63" s="841"/>
      <c r="AO63" s="841"/>
      <c r="AP63" s="844">
        <v>3411</v>
      </c>
      <c r="AQ63" s="844"/>
      <c r="AR63" s="844"/>
      <c r="AS63" s="844"/>
      <c r="AT63" s="844"/>
      <c r="AU63" s="844">
        <v>1835</v>
      </c>
      <c r="AV63" s="844"/>
      <c r="AW63" s="844"/>
      <c r="AX63" s="844"/>
      <c r="AY63" s="844"/>
      <c r="AZ63" s="848"/>
      <c r="BA63" s="848"/>
      <c r="BB63" s="848"/>
      <c r="BC63" s="848"/>
      <c r="BD63" s="848"/>
      <c r="BE63" s="849"/>
      <c r="BF63" s="849"/>
      <c r="BG63" s="849"/>
      <c r="BH63" s="849"/>
      <c r="BI63" s="850"/>
      <c r="BJ63" s="851" t="s">
        <v>242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402</v>
      </c>
      <c r="R66" s="734"/>
      <c r="S66" s="734"/>
      <c r="T66" s="734"/>
      <c r="U66" s="735"/>
      <c r="V66" s="733" t="s">
        <v>419</v>
      </c>
      <c r="W66" s="734"/>
      <c r="X66" s="734"/>
      <c r="Y66" s="734"/>
      <c r="Z66" s="735"/>
      <c r="AA66" s="733" t="s">
        <v>404</v>
      </c>
      <c r="AB66" s="734"/>
      <c r="AC66" s="734"/>
      <c r="AD66" s="734"/>
      <c r="AE66" s="735"/>
      <c r="AF66" s="854" t="s">
        <v>405</v>
      </c>
      <c r="AG66" s="815"/>
      <c r="AH66" s="815"/>
      <c r="AI66" s="815"/>
      <c r="AJ66" s="855"/>
      <c r="AK66" s="733" t="s">
        <v>406</v>
      </c>
      <c r="AL66" s="728"/>
      <c r="AM66" s="728"/>
      <c r="AN66" s="728"/>
      <c r="AO66" s="729"/>
      <c r="AP66" s="733" t="s">
        <v>407</v>
      </c>
      <c r="AQ66" s="734"/>
      <c r="AR66" s="734"/>
      <c r="AS66" s="734"/>
      <c r="AT66" s="735"/>
      <c r="AU66" s="733" t="s">
        <v>420</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574</v>
      </c>
      <c r="C68" s="870"/>
      <c r="D68" s="870"/>
      <c r="E68" s="870"/>
      <c r="F68" s="870"/>
      <c r="G68" s="870"/>
      <c r="H68" s="870"/>
      <c r="I68" s="870"/>
      <c r="J68" s="870"/>
      <c r="K68" s="870"/>
      <c r="L68" s="870"/>
      <c r="M68" s="870"/>
      <c r="N68" s="870"/>
      <c r="O68" s="870"/>
      <c r="P68" s="871"/>
      <c r="Q68" s="872">
        <v>4957</v>
      </c>
      <c r="R68" s="866"/>
      <c r="S68" s="866"/>
      <c r="T68" s="866"/>
      <c r="U68" s="866"/>
      <c r="V68" s="866">
        <v>4411</v>
      </c>
      <c r="W68" s="866"/>
      <c r="X68" s="866"/>
      <c r="Y68" s="866"/>
      <c r="Z68" s="866"/>
      <c r="AA68" s="866">
        <v>546</v>
      </c>
      <c r="AB68" s="866"/>
      <c r="AC68" s="866"/>
      <c r="AD68" s="866"/>
      <c r="AE68" s="866"/>
      <c r="AF68" s="866">
        <v>546</v>
      </c>
      <c r="AG68" s="866"/>
      <c r="AH68" s="866"/>
      <c r="AI68" s="866"/>
      <c r="AJ68" s="866"/>
      <c r="AK68" s="866">
        <v>543</v>
      </c>
      <c r="AL68" s="866"/>
      <c r="AM68" s="866"/>
      <c r="AN68" s="866"/>
      <c r="AO68" s="866"/>
      <c r="AP68" s="866" t="s">
        <v>586</v>
      </c>
      <c r="AQ68" s="866"/>
      <c r="AR68" s="866"/>
      <c r="AS68" s="866"/>
      <c r="AT68" s="866"/>
      <c r="AU68" s="866" t="s">
        <v>586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575</v>
      </c>
      <c r="C69" s="874"/>
      <c r="D69" s="874"/>
      <c r="E69" s="874"/>
      <c r="F69" s="874"/>
      <c r="G69" s="874"/>
      <c r="H69" s="874"/>
      <c r="I69" s="874"/>
      <c r="J69" s="874"/>
      <c r="K69" s="874"/>
      <c r="L69" s="874"/>
      <c r="M69" s="874"/>
      <c r="N69" s="874"/>
      <c r="O69" s="874"/>
      <c r="P69" s="875"/>
      <c r="Q69" s="876">
        <v>1038597</v>
      </c>
      <c r="R69" s="830"/>
      <c r="S69" s="830"/>
      <c r="T69" s="830"/>
      <c r="U69" s="830"/>
      <c r="V69" s="830">
        <v>1027785</v>
      </c>
      <c r="W69" s="830"/>
      <c r="X69" s="830"/>
      <c r="Y69" s="830"/>
      <c r="Z69" s="830"/>
      <c r="AA69" s="830">
        <v>10811</v>
      </c>
      <c r="AB69" s="830"/>
      <c r="AC69" s="830"/>
      <c r="AD69" s="830"/>
      <c r="AE69" s="830"/>
      <c r="AF69" s="830">
        <v>10811</v>
      </c>
      <c r="AG69" s="830"/>
      <c r="AH69" s="830"/>
      <c r="AI69" s="830"/>
      <c r="AJ69" s="830"/>
      <c r="AK69" s="830">
        <v>7967</v>
      </c>
      <c r="AL69" s="830"/>
      <c r="AM69" s="830"/>
      <c r="AN69" s="830"/>
      <c r="AO69" s="830"/>
      <c r="AP69" s="830" t="s">
        <v>586</v>
      </c>
      <c r="AQ69" s="830"/>
      <c r="AR69" s="830"/>
      <c r="AS69" s="830"/>
      <c r="AT69" s="830"/>
      <c r="AU69" s="830" t="s">
        <v>586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11357</v>
      </c>
      <c r="AG88" s="844"/>
      <c r="AH88" s="844"/>
      <c r="AI88" s="844"/>
      <c r="AJ88" s="844"/>
      <c r="AK88" s="841"/>
      <c r="AL88" s="841"/>
      <c r="AM88" s="841"/>
      <c r="AN88" s="841"/>
      <c r="AO88" s="841"/>
      <c r="AP88" s="844" t="s">
        <v>588</v>
      </c>
      <c r="AQ88" s="844"/>
      <c r="AR88" s="844"/>
      <c r="AS88" s="844"/>
      <c r="AT88" s="844"/>
      <c r="AU88" s="844" t="s">
        <v>588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v>
      </c>
      <c r="CS102" s="852"/>
      <c r="CT102" s="852"/>
      <c r="CU102" s="852"/>
      <c r="CV102" s="891"/>
      <c r="CW102" s="890">
        <v>18</v>
      </c>
      <c r="CX102" s="852"/>
      <c r="CY102" s="852"/>
      <c r="CZ102" s="852"/>
      <c r="DA102" s="891"/>
      <c r="DB102" s="890" t="s">
        <v>586</v>
      </c>
      <c r="DC102" s="852"/>
      <c r="DD102" s="852"/>
      <c r="DE102" s="852"/>
      <c r="DF102" s="891"/>
      <c r="DG102" s="890">
        <v>640</v>
      </c>
      <c r="DH102" s="852"/>
      <c r="DI102" s="852"/>
      <c r="DJ102" s="852"/>
      <c r="DK102" s="891"/>
      <c r="DL102" s="890" t="s">
        <v>586</v>
      </c>
      <c r="DM102" s="852"/>
      <c r="DN102" s="852"/>
      <c r="DO102" s="852"/>
      <c r="DP102" s="891"/>
      <c r="DQ102" s="890" t="s">
        <v>586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314</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314</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314</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1959449</v>
      </c>
      <c r="AB110" s="900"/>
      <c r="AC110" s="900"/>
      <c r="AD110" s="900"/>
      <c r="AE110" s="901"/>
      <c r="AF110" s="902">
        <v>2030257</v>
      </c>
      <c r="AG110" s="900"/>
      <c r="AH110" s="900"/>
      <c r="AI110" s="900"/>
      <c r="AJ110" s="901"/>
      <c r="AK110" s="902">
        <v>2026479</v>
      </c>
      <c r="AL110" s="900"/>
      <c r="AM110" s="900"/>
      <c r="AN110" s="900"/>
      <c r="AO110" s="901"/>
      <c r="AP110" s="903">
        <v>17.2</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17718492</v>
      </c>
      <c r="BR110" s="931"/>
      <c r="BS110" s="931"/>
      <c r="BT110" s="931"/>
      <c r="BU110" s="931"/>
      <c r="BV110" s="931">
        <v>17391160</v>
      </c>
      <c r="BW110" s="931"/>
      <c r="BX110" s="931"/>
      <c r="BY110" s="931"/>
      <c r="BZ110" s="931"/>
      <c r="CA110" s="931">
        <v>16421706</v>
      </c>
      <c r="CB110" s="931"/>
      <c r="CC110" s="931"/>
      <c r="CD110" s="931"/>
      <c r="CE110" s="931"/>
      <c r="CF110" s="944">
        <v>139.4</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242</v>
      </c>
      <c r="DM110" s="931"/>
      <c r="DN110" s="931"/>
      <c r="DO110" s="931"/>
      <c r="DP110" s="931"/>
      <c r="DQ110" s="931" t="s">
        <v>242</v>
      </c>
      <c r="DR110" s="931"/>
      <c r="DS110" s="931"/>
      <c r="DT110" s="931"/>
      <c r="DU110" s="931"/>
      <c r="DV110" s="932" t="s">
        <v>438</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242</v>
      </c>
      <c r="AB111" s="938"/>
      <c r="AC111" s="938"/>
      <c r="AD111" s="938"/>
      <c r="AE111" s="939"/>
      <c r="AF111" s="940" t="s">
        <v>242</v>
      </c>
      <c r="AG111" s="938"/>
      <c r="AH111" s="938"/>
      <c r="AI111" s="938"/>
      <c r="AJ111" s="939"/>
      <c r="AK111" s="940" t="s">
        <v>438</v>
      </c>
      <c r="AL111" s="938"/>
      <c r="AM111" s="938"/>
      <c r="AN111" s="938"/>
      <c r="AO111" s="939"/>
      <c r="AP111" s="941" t="s">
        <v>242</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640145</v>
      </c>
      <c r="BR111" s="926"/>
      <c r="BS111" s="926"/>
      <c r="BT111" s="926"/>
      <c r="BU111" s="926"/>
      <c r="BV111" s="926">
        <v>640145</v>
      </c>
      <c r="BW111" s="926"/>
      <c r="BX111" s="926"/>
      <c r="BY111" s="926"/>
      <c r="BZ111" s="926"/>
      <c r="CA111" s="926">
        <v>640145</v>
      </c>
      <c r="CB111" s="926"/>
      <c r="CC111" s="926"/>
      <c r="CD111" s="926"/>
      <c r="CE111" s="926"/>
      <c r="CF111" s="920">
        <v>5.4</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242</v>
      </c>
      <c r="DH111" s="926"/>
      <c r="DI111" s="926"/>
      <c r="DJ111" s="926"/>
      <c r="DK111" s="926"/>
      <c r="DL111" s="926" t="s">
        <v>242</v>
      </c>
      <c r="DM111" s="926"/>
      <c r="DN111" s="926"/>
      <c r="DO111" s="926"/>
      <c r="DP111" s="926"/>
      <c r="DQ111" s="926" t="s">
        <v>242</v>
      </c>
      <c r="DR111" s="926"/>
      <c r="DS111" s="926"/>
      <c r="DT111" s="926"/>
      <c r="DU111" s="926"/>
      <c r="DV111" s="927" t="s">
        <v>242</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242</v>
      </c>
      <c r="AB112" s="959"/>
      <c r="AC112" s="959"/>
      <c r="AD112" s="959"/>
      <c r="AE112" s="960"/>
      <c r="AF112" s="961" t="s">
        <v>242</v>
      </c>
      <c r="AG112" s="959"/>
      <c r="AH112" s="959"/>
      <c r="AI112" s="959"/>
      <c r="AJ112" s="960"/>
      <c r="AK112" s="961" t="s">
        <v>242</v>
      </c>
      <c r="AL112" s="959"/>
      <c r="AM112" s="959"/>
      <c r="AN112" s="959"/>
      <c r="AO112" s="960"/>
      <c r="AP112" s="962" t="s">
        <v>438</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1838797</v>
      </c>
      <c r="BR112" s="926"/>
      <c r="BS112" s="926"/>
      <c r="BT112" s="926"/>
      <c r="BU112" s="926"/>
      <c r="BV112" s="926">
        <v>1729125</v>
      </c>
      <c r="BW112" s="926"/>
      <c r="BX112" s="926"/>
      <c r="BY112" s="926"/>
      <c r="BZ112" s="926"/>
      <c r="CA112" s="926">
        <v>1835299</v>
      </c>
      <c r="CB112" s="926"/>
      <c r="CC112" s="926"/>
      <c r="CD112" s="926"/>
      <c r="CE112" s="926"/>
      <c r="CF112" s="920">
        <v>15.6</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242</v>
      </c>
      <c r="DH112" s="926"/>
      <c r="DI112" s="926"/>
      <c r="DJ112" s="926"/>
      <c r="DK112" s="926"/>
      <c r="DL112" s="926" t="s">
        <v>242</v>
      </c>
      <c r="DM112" s="926"/>
      <c r="DN112" s="926"/>
      <c r="DO112" s="926"/>
      <c r="DP112" s="926"/>
      <c r="DQ112" s="926" t="s">
        <v>242</v>
      </c>
      <c r="DR112" s="926"/>
      <c r="DS112" s="926"/>
      <c r="DT112" s="926"/>
      <c r="DU112" s="926"/>
      <c r="DV112" s="927" t="s">
        <v>399</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253072</v>
      </c>
      <c r="AB113" s="938"/>
      <c r="AC113" s="938"/>
      <c r="AD113" s="938"/>
      <c r="AE113" s="939"/>
      <c r="AF113" s="940">
        <v>249464</v>
      </c>
      <c r="AG113" s="938"/>
      <c r="AH113" s="938"/>
      <c r="AI113" s="938"/>
      <c r="AJ113" s="939"/>
      <c r="AK113" s="940">
        <v>198045</v>
      </c>
      <c r="AL113" s="938"/>
      <c r="AM113" s="938"/>
      <c r="AN113" s="938"/>
      <c r="AO113" s="939"/>
      <c r="AP113" s="941">
        <v>1.7</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t="s">
        <v>242</v>
      </c>
      <c r="BR113" s="926"/>
      <c r="BS113" s="926"/>
      <c r="BT113" s="926"/>
      <c r="BU113" s="926"/>
      <c r="BV113" s="926" t="s">
        <v>242</v>
      </c>
      <c r="BW113" s="926"/>
      <c r="BX113" s="926"/>
      <c r="BY113" s="926"/>
      <c r="BZ113" s="926"/>
      <c r="CA113" s="926" t="s">
        <v>438</v>
      </c>
      <c r="CB113" s="926"/>
      <c r="CC113" s="926"/>
      <c r="CD113" s="926"/>
      <c r="CE113" s="926"/>
      <c r="CF113" s="920" t="s">
        <v>438</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242</v>
      </c>
      <c r="DH113" s="959"/>
      <c r="DI113" s="959"/>
      <c r="DJ113" s="959"/>
      <c r="DK113" s="960"/>
      <c r="DL113" s="961" t="s">
        <v>242</v>
      </c>
      <c r="DM113" s="959"/>
      <c r="DN113" s="959"/>
      <c r="DO113" s="959"/>
      <c r="DP113" s="960"/>
      <c r="DQ113" s="961" t="s">
        <v>242</v>
      </c>
      <c r="DR113" s="959"/>
      <c r="DS113" s="959"/>
      <c r="DT113" s="959"/>
      <c r="DU113" s="960"/>
      <c r="DV113" s="962" t="s">
        <v>242</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242</v>
      </c>
      <c r="AB114" s="959"/>
      <c r="AC114" s="959"/>
      <c r="AD114" s="959"/>
      <c r="AE114" s="960"/>
      <c r="AF114" s="961" t="s">
        <v>242</v>
      </c>
      <c r="AG114" s="959"/>
      <c r="AH114" s="959"/>
      <c r="AI114" s="959"/>
      <c r="AJ114" s="960"/>
      <c r="AK114" s="961" t="s">
        <v>242</v>
      </c>
      <c r="AL114" s="959"/>
      <c r="AM114" s="959"/>
      <c r="AN114" s="959"/>
      <c r="AO114" s="960"/>
      <c r="AP114" s="962" t="s">
        <v>242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3635559</v>
      </c>
      <c r="BR114" s="926"/>
      <c r="BS114" s="926"/>
      <c r="BT114" s="926"/>
      <c r="BU114" s="926"/>
      <c r="BV114" s="926">
        <v>3664227</v>
      </c>
      <c r="BW114" s="926"/>
      <c r="BX114" s="926"/>
      <c r="BY114" s="926"/>
      <c r="BZ114" s="926"/>
      <c r="CA114" s="926">
        <v>3545631</v>
      </c>
      <c r="CB114" s="926"/>
      <c r="CC114" s="926"/>
      <c r="CD114" s="926"/>
      <c r="CE114" s="926"/>
      <c r="CF114" s="920">
        <v>30.1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242</v>
      </c>
      <c r="DH114" s="959"/>
      <c r="DI114" s="959"/>
      <c r="DJ114" s="959"/>
      <c r="DK114" s="960"/>
      <c r="DL114" s="961" t="s">
        <v>242</v>
      </c>
      <c r="DM114" s="959"/>
      <c r="DN114" s="959"/>
      <c r="DO114" s="959"/>
      <c r="DP114" s="960"/>
      <c r="DQ114" s="961" t="s">
        <v>242</v>
      </c>
      <c r="DR114" s="959"/>
      <c r="DS114" s="959"/>
      <c r="DT114" s="959"/>
      <c r="DU114" s="960"/>
      <c r="DV114" s="962" t="s">
        <v>242</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242</v>
      </c>
      <c r="AB115" s="938"/>
      <c r="AC115" s="938"/>
      <c r="AD115" s="938"/>
      <c r="AE115" s="939"/>
      <c r="AF115" s="940" t="s">
        <v>242</v>
      </c>
      <c r="AG115" s="938"/>
      <c r="AH115" s="938"/>
      <c r="AI115" s="938"/>
      <c r="AJ115" s="939"/>
      <c r="AK115" s="940" t="s">
        <v>242</v>
      </c>
      <c r="AL115" s="938"/>
      <c r="AM115" s="938"/>
      <c r="AN115" s="938"/>
      <c r="AO115" s="939"/>
      <c r="AP115" s="941" t="s">
        <v>242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242</v>
      </c>
      <c r="BW115" s="926"/>
      <c r="BX115" s="926"/>
      <c r="BY115" s="926"/>
      <c r="BZ115" s="926"/>
      <c r="CA115" s="926" t="s">
        <v>242</v>
      </c>
      <c r="CB115" s="926"/>
      <c r="CC115" s="926"/>
      <c r="CD115" s="926"/>
      <c r="CE115" s="926"/>
      <c r="CF115" s="920" t="s">
        <v>242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640145</v>
      </c>
      <c r="DH115" s="959"/>
      <c r="DI115" s="959"/>
      <c r="DJ115" s="959"/>
      <c r="DK115" s="960"/>
      <c r="DL115" s="961">
        <v>640145</v>
      </c>
      <c r="DM115" s="959"/>
      <c r="DN115" s="959"/>
      <c r="DO115" s="959"/>
      <c r="DP115" s="960"/>
      <c r="DQ115" s="961">
        <v>640145</v>
      </c>
      <c r="DR115" s="959"/>
      <c r="DS115" s="959"/>
      <c r="DT115" s="959"/>
      <c r="DU115" s="960"/>
      <c r="DV115" s="962">
        <v>5.4</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242</v>
      </c>
      <c r="AB116" s="959"/>
      <c r="AC116" s="959"/>
      <c r="AD116" s="959"/>
      <c r="AE116" s="960"/>
      <c r="AF116" s="961" t="s">
        <v>438</v>
      </c>
      <c r="AG116" s="959"/>
      <c r="AH116" s="959"/>
      <c r="AI116" s="959"/>
      <c r="AJ116" s="960"/>
      <c r="AK116" s="961" t="s">
        <v>242</v>
      </c>
      <c r="AL116" s="959"/>
      <c r="AM116" s="959"/>
      <c r="AN116" s="959"/>
      <c r="AO116" s="960"/>
      <c r="AP116" s="962" t="s">
        <v>242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242</v>
      </c>
      <c r="BR116" s="926"/>
      <c r="BS116" s="926"/>
      <c r="BT116" s="926"/>
      <c r="BU116" s="926"/>
      <c r="BV116" s="926" t="s">
        <v>438</v>
      </c>
      <c r="BW116" s="926"/>
      <c r="BX116" s="926"/>
      <c r="BY116" s="926"/>
      <c r="BZ116" s="926"/>
      <c r="CA116" s="926" t="s">
        <v>399</v>
      </c>
      <c r="CB116" s="926"/>
      <c r="CC116" s="926"/>
      <c r="CD116" s="926"/>
      <c r="CE116" s="926"/>
      <c r="CF116" s="920" t="s">
        <v>242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242</v>
      </c>
      <c r="DH116" s="959"/>
      <c r="DI116" s="959"/>
      <c r="DJ116" s="959"/>
      <c r="DK116" s="960"/>
      <c r="DL116" s="961" t="s">
        <v>242</v>
      </c>
      <c r="DM116" s="959"/>
      <c r="DN116" s="959"/>
      <c r="DO116" s="959"/>
      <c r="DP116" s="960"/>
      <c r="DQ116" s="961" t="s">
        <v>242</v>
      </c>
      <c r="DR116" s="959"/>
      <c r="DS116" s="959"/>
      <c r="DT116" s="959"/>
      <c r="DU116" s="960"/>
      <c r="DV116" s="962" t="s">
        <v>242</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2212521</v>
      </c>
      <c r="AB117" s="979"/>
      <c r="AC117" s="979"/>
      <c r="AD117" s="979"/>
      <c r="AE117" s="980"/>
      <c r="AF117" s="981">
        <v>2279721</v>
      </c>
      <c r="AG117" s="979"/>
      <c r="AH117" s="979"/>
      <c r="AI117" s="979"/>
      <c r="AJ117" s="980"/>
      <c r="AK117" s="981">
        <v>2224524</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242</v>
      </c>
      <c r="BR117" s="926"/>
      <c r="BS117" s="926"/>
      <c r="BT117" s="926"/>
      <c r="BU117" s="926"/>
      <c r="BV117" s="926" t="s">
        <v>242</v>
      </c>
      <c r="BW117" s="926"/>
      <c r="BX117" s="926"/>
      <c r="BY117" s="926"/>
      <c r="BZ117" s="926"/>
      <c r="CA117" s="926" t="s">
        <v>242</v>
      </c>
      <c r="CB117" s="926"/>
      <c r="CC117" s="926"/>
      <c r="CD117" s="926"/>
      <c r="CE117" s="926"/>
      <c r="CF117" s="920" t="s">
        <v>242</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242</v>
      </c>
      <c r="DH117" s="959"/>
      <c r="DI117" s="959"/>
      <c r="DJ117" s="959"/>
      <c r="DK117" s="960"/>
      <c r="DL117" s="961" t="s">
        <v>242</v>
      </c>
      <c r="DM117" s="959"/>
      <c r="DN117" s="959"/>
      <c r="DO117" s="959"/>
      <c r="DP117" s="960"/>
      <c r="DQ117" s="961" t="s">
        <v>242</v>
      </c>
      <c r="DR117" s="959"/>
      <c r="DS117" s="959"/>
      <c r="DT117" s="959"/>
      <c r="DU117" s="960"/>
      <c r="DV117" s="962" t="s">
        <v>242</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314</v>
      </c>
      <c r="AL118" s="893"/>
      <c r="AM118" s="893"/>
      <c r="AN118" s="893"/>
      <c r="AO118" s="894"/>
      <c r="AP118" s="970" t="s">
        <v>432</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462</v>
      </c>
      <c r="BR118" s="1000"/>
      <c r="BS118" s="1000"/>
      <c r="BT118" s="1000"/>
      <c r="BU118" s="1000"/>
      <c r="BV118" s="1000" t="s">
        <v>462</v>
      </c>
      <c r="BW118" s="1000"/>
      <c r="BX118" s="1000"/>
      <c r="BY118" s="1000"/>
      <c r="BZ118" s="1000"/>
      <c r="CA118" s="1000" t="s">
        <v>462</v>
      </c>
      <c r="CB118" s="1000"/>
      <c r="CC118" s="1000"/>
      <c r="CD118" s="1000"/>
      <c r="CE118" s="1000"/>
      <c r="CF118" s="920" t="s">
        <v>462</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462</v>
      </c>
      <c r="DH118" s="959"/>
      <c r="DI118" s="959"/>
      <c r="DJ118" s="959"/>
      <c r="DK118" s="960"/>
      <c r="DL118" s="961" t="s">
        <v>462</v>
      </c>
      <c r="DM118" s="959"/>
      <c r="DN118" s="959"/>
      <c r="DO118" s="959"/>
      <c r="DP118" s="960"/>
      <c r="DQ118" s="961" t="s">
        <v>462</v>
      </c>
      <c r="DR118" s="959"/>
      <c r="DS118" s="959"/>
      <c r="DT118" s="959"/>
      <c r="DU118" s="960"/>
      <c r="DV118" s="962" t="s">
        <v>462</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462</v>
      </c>
      <c r="AB119" s="900"/>
      <c r="AC119" s="900"/>
      <c r="AD119" s="900"/>
      <c r="AE119" s="901"/>
      <c r="AF119" s="902" t="s">
        <v>462</v>
      </c>
      <c r="AG119" s="900"/>
      <c r="AH119" s="900"/>
      <c r="AI119" s="900"/>
      <c r="AJ119" s="901"/>
      <c r="AK119" s="902" t="s">
        <v>462</v>
      </c>
      <c r="AL119" s="900"/>
      <c r="AM119" s="900"/>
      <c r="AN119" s="900"/>
      <c r="AO119" s="901"/>
      <c r="AP119" s="903" t="s">
        <v>462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464</v>
      </c>
      <c r="BP119" s="1005"/>
      <c r="BQ119" s="999">
        <v>23832993</v>
      </c>
      <c r="BR119" s="1000"/>
      <c r="BS119" s="1000"/>
      <c r="BT119" s="1000"/>
      <c r="BU119" s="1000"/>
      <c r="BV119" s="1000">
        <v>23424657</v>
      </c>
      <c r="BW119" s="1000"/>
      <c r="BX119" s="1000"/>
      <c r="BY119" s="1000"/>
      <c r="BZ119" s="1000"/>
      <c r="CA119" s="1000">
        <v>22442781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242</v>
      </c>
      <c r="DH119" s="986"/>
      <c r="DI119" s="986"/>
      <c r="DJ119" s="986"/>
      <c r="DK119" s="987"/>
      <c r="DL119" s="985" t="s">
        <v>242</v>
      </c>
      <c r="DM119" s="986"/>
      <c r="DN119" s="986"/>
      <c r="DO119" s="986"/>
      <c r="DP119" s="987"/>
      <c r="DQ119" s="985" t="s">
        <v>242</v>
      </c>
      <c r="DR119" s="986"/>
      <c r="DS119" s="986"/>
      <c r="DT119" s="986"/>
      <c r="DU119" s="987"/>
      <c r="DV119" s="988" t="s">
        <v>242</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242</v>
      </c>
      <c r="AB120" s="959"/>
      <c r="AC120" s="959"/>
      <c r="AD120" s="959"/>
      <c r="AE120" s="960"/>
      <c r="AF120" s="961" t="s">
        <v>242</v>
      </c>
      <c r="AG120" s="959"/>
      <c r="AH120" s="959"/>
      <c r="AI120" s="959"/>
      <c r="AJ120" s="960"/>
      <c r="AK120" s="961" t="s">
        <v>242</v>
      </c>
      <c r="AL120" s="959"/>
      <c r="AM120" s="959"/>
      <c r="AN120" s="959"/>
      <c r="AO120" s="960"/>
      <c r="AP120" s="962" t="s">
        <v>242</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3663123</v>
      </c>
      <c r="BR120" s="931"/>
      <c r="BS120" s="931"/>
      <c r="BT120" s="931"/>
      <c r="BU120" s="931"/>
      <c r="BV120" s="931">
        <v>5442876</v>
      </c>
      <c r="BW120" s="931"/>
      <c r="BX120" s="931"/>
      <c r="BY120" s="931"/>
      <c r="BZ120" s="931"/>
      <c r="CA120" s="931">
        <v>6342341</v>
      </c>
      <c r="CB120" s="931"/>
      <c r="CC120" s="931"/>
      <c r="CD120" s="931"/>
      <c r="CE120" s="931"/>
      <c r="CF120" s="944">
        <v>53.8</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1838797</v>
      </c>
      <c r="DH120" s="931"/>
      <c r="DI120" s="931"/>
      <c r="DJ120" s="931"/>
      <c r="DK120" s="931"/>
      <c r="DL120" s="931">
        <v>1729125</v>
      </c>
      <c r="DM120" s="931"/>
      <c r="DN120" s="931"/>
      <c r="DO120" s="931"/>
      <c r="DP120" s="931"/>
      <c r="DQ120" s="931">
        <v>1835299</v>
      </c>
      <c r="DR120" s="931"/>
      <c r="DS120" s="931"/>
      <c r="DT120" s="931"/>
      <c r="DU120" s="931"/>
      <c r="DV120" s="932">
        <v>15.6</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242</v>
      </c>
      <c r="AB121" s="959"/>
      <c r="AC121" s="959"/>
      <c r="AD121" s="959"/>
      <c r="AE121" s="960"/>
      <c r="AF121" s="961" t="s">
        <v>242</v>
      </c>
      <c r="AG121" s="959"/>
      <c r="AH121" s="959"/>
      <c r="AI121" s="959"/>
      <c r="AJ121" s="960"/>
      <c r="AK121" s="961" t="s">
        <v>242</v>
      </c>
      <c r="AL121" s="959"/>
      <c r="AM121" s="959"/>
      <c r="AN121" s="959"/>
      <c r="AO121" s="960"/>
      <c r="AP121" s="962" t="s">
        <v>242</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2457508</v>
      </c>
      <c r="BR121" s="926"/>
      <c r="BS121" s="926"/>
      <c r="BT121" s="926"/>
      <c r="BU121" s="926"/>
      <c r="BV121" s="926">
        <v>2287562</v>
      </c>
      <c r="BW121" s="926"/>
      <c r="BX121" s="926"/>
      <c r="BY121" s="926"/>
      <c r="BZ121" s="926"/>
      <c r="CA121" s="926">
        <v>2260488</v>
      </c>
      <c r="CB121" s="926"/>
      <c r="CC121" s="926"/>
      <c r="CD121" s="926"/>
      <c r="CE121" s="926"/>
      <c r="CF121" s="920">
        <v>19.2</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t="s">
        <v>242</v>
      </c>
      <c r="DH121" s="926"/>
      <c r="DI121" s="926"/>
      <c r="DJ121" s="926"/>
      <c r="DK121" s="926"/>
      <c r="DL121" s="926" t="s">
        <v>242</v>
      </c>
      <c r="DM121" s="926"/>
      <c r="DN121" s="926"/>
      <c r="DO121" s="926"/>
      <c r="DP121" s="926"/>
      <c r="DQ121" s="926" t="s">
        <v>242</v>
      </c>
      <c r="DR121" s="926"/>
      <c r="DS121" s="926"/>
      <c r="DT121" s="926"/>
      <c r="DU121" s="926"/>
      <c r="DV121" s="927" t="s">
        <v>242</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242</v>
      </c>
      <c r="AB122" s="959"/>
      <c r="AC122" s="959"/>
      <c r="AD122" s="959"/>
      <c r="AE122" s="960"/>
      <c r="AF122" s="961" t="s">
        <v>242</v>
      </c>
      <c r="AG122" s="959"/>
      <c r="AH122" s="959"/>
      <c r="AI122" s="959"/>
      <c r="AJ122" s="960"/>
      <c r="AK122" s="961" t="s">
        <v>242</v>
      </c>
      <c r="AL122" s="959"/>
      <c r="AM122" s="959"/>
      <c r="AN122" s="959"/>
      <c r="AO122" s="960"/>
      <c r="AP122" s="962" t="s">
        <v>242</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14255884</v>
      </c>
      <c r="BR122" s="1000"/>
      <c r="BS122" s="1000"/>
      <c r="BT122" s="1000"/>
      <c r="BU122" s="1000"/>
      <c r="BV122" s="1000">
        <v>14282930</v>
      </c>
      <c r="BW122" s="1000"/>
      <c r="BX122" s="1000"/>
      <c r="BY122" s="1000"/>
      <c r="BZ122" s="1000"/>
      <c r="CA122" s="1000">
        <v>13908704</v>
      </c>
      <c r="CB122" s="1000"/>
      <c r="CC122" s="1000"/>
      <c r="CD122" s="1000"/>
      <c r="CE122" s="1000"/>
      <c r="CF122" s="1017">
        <v>118.1</v>
      </c>
      <c r="CG122" s="1018"/>
      <c r="CH122" s="1018"/>
      <c r="CI122" s="1018"/>
      <c r="CJ122" s="1018"/>
      <c r="CK122" s="1009"/>
      <c r="CL122" s="1010"/>
      <c r="CM122" s="1010"/>
      <c r="CN122" s="1010"/>
      <c r="CO122" s="1011"/>
      <c r="CP122" s="1019" t="s">
        <v>412</v>
      </c>
      <c r="CQ122" s="1020"/>
      <c r="CR122" s="1020"/>
      <c r="CS122" s="1020"/>
      <c r="CT122" s="1020"/>
      <c r="CU122" s="1020"/>
      <c r="CV122" s="1020"/>
      <c r="CW122" s="1020"/>
      <c r="CX122" s="1020"/>
      <c r="CY122" s="1020"/>
      <c r="CZ122" s="1020"/>
      <c r="DA122" s="1020"/>
      <c r="DB122" s="1020"/>
      <c r="DC122" s="1020"/>
      <c r="DD122" s="1020"/>
      <c r="DE122" s="1020"/>
      <c r="DF122" s="1021"/>
      <c r="DG122" s="925" t="s">
        <v>242</v>
      </c>
      <c r="DH122" s="926"/>
      <c r="DI122" s="926"/>
      <c r="DJ122" s="926"/>
      <c r="DK122" s="926"/>
      <c r="DL122" s="926" t="s">
        <v>242</v>
      </c>
      <c r="DM122" s="926"/>
      <c r="DN122" s="926"/>
      <c r="DO122" s="926"/>
      <c r="DP122" s="926"/>
      <c r="DQ122" s="926" t="s">
        <v>242</v>
      </c>
      <c r="DR122" s="926"/>
      <c r="DS122" s="926"/>
      <c r="DT122" s="926"/>
      <c r="DU122" s="926"/>
      <c r="DV122" s="927" t="s">
        <v>242</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242</v>
      </c>
      <c r="AB123" s="959"/>
      <c r="AC123" s="959"/>
      <c r="AD123" s="959"/>
      <c r="AE123" s="960"/>
      <c r="AF123" s="961" t="s">
        <v>242</v>
      </c>
      <c r="AG123" s="959"/>
      <c r="AH123" s="959"/>
      <c r="AI123" s="959"/>
      <c r="AJ123" s="960"/>
      <c r="AK123" s="961" t="s">
        <v>242</v>
      </c>
      <c r="AL123" s="959"/>
      <c r="AM123" s="959"/>
      <c r="AN123" s="959"/>
      <c r="AO123" s="960"/>
      <c r="AP123" s="962" t="s">
        <v>242</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473</v>
      </c>
      <c r="BP123" s="1005"/>
      <c r="BQ123" s="1063">
        <v>20376515</v>
      </c>
      <c r="BR123" s="1064"/>
      <c r="BS123" s="1064"/>
      <c r="BT123" s="1064"/>
      <c r="BU123" s="1064"/>
      <c r="BV123" s="1064">
        <v>22013368</v>
      </c>
      <c r="BW123" s="1064"/>
      <c r="BX123" s="1064"/>
      <c r="BY123" s="1064"/>
      <c r="BZ123" s="1064"/>
      <c r="CA123" s="1064">
        <v>22511533</v>
      </c>
      <c r="CB123" s="1064"/>
      <c r="CC123" s="1064"/>
      <c r="CD123" s="1064"/>
      <c r="CE123" s="1064"/>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475</v>
      </c>
      <c r="DH123" s="959"/>
      <c r="DI123" s="959"/>
      <c r="DJ123" s="959"/>
      <c r="DK123" s="960"/>
      <c r="DL123" s="961" t="s">
        <v>475</v>
      </c>
      <c r="DM123" s="959"/>
      <c r="DN123" s="959"/>
      <c r="DO123" s="959"/>
      <c r="DP123" s="960"/>
      <c r="DQ123" s="961" t="s">
        <v>475</v>
      </c>
      <c r="DR123" s="959"/>
      <c r="DS123" s="959"/>
      <c r="DT123" s="959"/>
      <c r="DU123" s="960"/>
      <c r="DV123" s="962" t="s">
        <v>475</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475</v>
      </c>
      <c r="AB124" s="959"/>
      <c r="AC124" s="959"/>
      <c r="AD124" s="959"/>
      <c r="AE124" s="960"/>
      <c r="AF124" s="961" t="s">
        <v>475</v>
      </c>
      <c r="AG124" s="959"/>
      <c r="AH124" s="959"/>
      <c r="AI124" s="959"/>
      <c r="AJ124" s="960"/>
      <c r="AK124" s="961" t="s">
        <v>475</v>
      </c>
      <c r="AL124" s="959"/>
      <c r="AM124" s="959"/>
      <c r="AN124" s="959"/>
      <c r="AO124" s="960"/>
      <c r="AP124" s="962" t="s">
        <v>475</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30.6</v>
      </c>
      <c r="BR124" s="1027"/>
      <c r="BS124" s="1027"/>
      <c r="BT124" s="1027"/>
      <c r="BU124" s="1027"/>
      <c r="BV124" s="1027">
        <v>11.7</v>
      </c>
      <c r="BW124" s="1027"/>
      <c r="BX124" s="1027"/>
      <c r="BY124" s="1027"/>
      <c r="BZ124" s="1027"/>
      <c r="CA124" s="1027" t="s">
        <v>475</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242</v>
      </c>
      <c r="DH124" s="986"/>
      <c r="DI124" s="986"/>
      <c r="DJ124" s="986"/>
      <c r="DK124" s="987"/>
      <c r="DL124" s="985" t="s">
        <v>242</v>
      </c>
      <c r="DM124" s="986"/>
      <c r="DN124" s="986"/>
      <c r="DO124" s="986"/>
      <c r="DP124" s="987"/>
      <c r="DQ124" s="985" t="s">
        <v>242</v>
      </c>
      <c r="DR124" s="986"/>
      <c r="DS124" s="986"/>
      <c r="DT124" s="986"/>
      <c r="DU124" s="987"/>
      <c r="DV124" s="988" t="s">
        <v>242</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242</v>
      </c>
      <c r="AB125" s="959"/>
      <c r="AC125" s="959"/>
      <c r="AD125" s="959"/>
      <c r="AE125" s="960"/>
      <c r="AF125" s="961" t="s">
        <v>242</v>
      </c>
      <c r="AG125" s="959"/>
      <c r="AH125" s="959"/>
      <c r="AI125" s="959"/>
      <c r="AJ125" s="960"/>
      <c r="AK125" s="961" t="s">
        <v>242</v>
      </c>
      <c r="AL125" s="959"/>
      <c r="AM125" s="959"/>
      <c r="AN125" s="959"/>
      <c r="AO125" s="960"/>
      <c r="AP125" s="962" t="s">
        <v>242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242</v>
      </c>
      <c r="DH125" s="931"/>
      <c r="DI125" s="931"/>
      <c r="DJ125" s="931"/>
      <c r="DK125" s="931"/>
      <c r="DL125" s="931" t="s">
        <v>242</v>
      </c>
      <c r="DM125" s="931"/>
      <c r="DN125" s="931"/>
      <c r="DO125" s="931"/>
      <c r="DP125" s="931"/>
      <c r="DQ125" s="931" t="s">
        <v>242</v>
      </c>
      <c r="DR125" s="931"/>
      <c r="DS125" s="931"/>
      <c r="DT125" s="931"/>
      <c r="DU125" s="931"/>
      <c r="DV125" s="932" t="s">
        <v>242</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242</v>
      </c>
      <c r="AB126" s="959"/>
      <c r="AC126" s="959"/>
      <c r="AD126" s="959"/>
      <c r="AE126" s="960"/>
      <c r="AF126" s="961" t="s">
        <v>242</v>
      </c>
      <c r="AG126" s="959"/>
      <c r="AH126" s="959"/>
      <c r="AI126" s="959"/>
      <c r="AJ126" s="960"/>
      <c r="AK126" s="961" t="s">
        <v>242</v>
      </c>
      <c r="AL126" s="959"/>
      <c r="AM126" s="959"/>
      <c r="AN126" s="959"/>
      <c r="AO126" s="960"/>
      <c r="AP126" s="962" t="s">
        <v>242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475</v>
      </c>
      <c r="DH126" s="926"/>
      <c r="DI126" s="926"/>
      <c r="DJ126" s="926"/>
      <c r="DK126" s="926"/>
      <c r="DL126" s="926" t="s">
        <v>242</v>
      </c>
      <c r="DM126" s="926"/>
      <c r="DN126" s="926"/>
      <c r="DO126" s="926"/>
      <c r="DP126" s="926"/>
      <c r="DQ126" s="926" t="s">
        <v>242</v>
      </c>
      <c r="DR126" s="926"/>
      <c r="DS126" s="926"/>
      <c r="DT126" s="926"/>
      <c r="DU126" s="926"/>
      <c r="DV126" s="927" t="s">
        <v>242</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242</v>
      </c>
      <c r="AB127" s="959"/>
      <c r="AC127" s="959"/>
      <c r="AD127" s="959"/>
      <c r="AE127" s="960"/>
      <c r="AF127" s="961" t="s">
        <v>242</v>
      </c>
      <c r="AG127" s="959"/>
      <c r="AH127" s="959"/>
      <c r="AI127" s="959"/>
      <c r="AJ127" s="960"/>
      <c r="AK127" s="961" t="s">
        <v>242</v>
      </c>
      <c r="AL127" s="959"/>
      <c r="AM127" s="959"/>
      <c r="AN127" s="959"/>
      <c r="AO127" s="960"/>
      <c r="AP127" s="962" t="s">
        <v>242</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242</v>
      </c>
      <c r="DH127" s="926"/>
      <c r="DI127" s="926"/>
      <c r="DJ127" s="926"/>
      <c r="DK127" s="926"/>
      <c r="DL127" s="926" t="s">
        <v>242</v>
      </c>
      <c r="DM127" s="926"/>
      <c r="DN127" s="926"/>
      <c r="DO127" s="926"/>
      <c r="DP127" s="926"/>
      <c r="DQ127" s="926" t="s">
        <v>242</v>
      </c>
      <c r="DR127" s="926"/>
      <c r="DS127" s="926"/>
      <c r="DT127" s="926"/>
      <c r="DU127" s="926"/>
      <c r="DV127" s="927" t="s">
        <v>242</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283176</v>
      </c>
      <c r="AB128" s="1046"/>
      <c r="AC128" s="1046"/>
      <c r="AD128" s="1046"/>
      <c r="AE128" s="1047"/>
      <c r="AF128" s="1048">
        <v>275360</v>
      </c>
      <c r="AG128" s="1046"/>
      <c r="AH128" s="1046"/>
      <c r="AI128" s="1046"/>
      <c r="AJ128" s="1047"/>
      <c r="AK128" s="1048">
        <v>222732</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242</v>
      </c>
      <c r="BG128" s="1053"/>
      <c r="BH128" s="1053"/>
      <c r="BI128" s="1053"/>
      <c r="BJ128" s="1053"/>
      <c r="BK128" s="1053"/>
      <c r="BL128" s="1054"/>
      <c r="BM128" s="1052">
        <v>12.95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242</v>
      </c>
      <c r="DH128" s="1038"/>
      <c r="DI128" s="1038"/>
      <c r="DJ128" s="1038"/>
      <c r="DK128" s="1038"/>
      <c r="DL128" s="1038" t="s">
        <v>242</v>
      </c>
      <c r="DM128" s="1038"/>
      <c r="DN128" s="1038"/>
      <c r="DO128" s="1038"/>
      <c r="DP128" s="1038"/>
      <c r="DQ128" s="1038" t="s">
        <v>242</v>
      </c>
      <c r="DR128" s="1038"/>
      <c r="DS128" s="1038"/>
      <c r="DT128" s="1038"/>
      <c r="DU128" s="1038"/>
      <c r="DV128" s="1039" t="s">
        <v>242</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12490721</v>
      </c>
      <c r="AB129" s="959"/>
      <c r="AC129" s="959"/>
      <c r="AD129" s="959"/>
      <c r="AE129" s="960"/>
      <c r="AF129" s="961">
        <v>13259651</v>
      </c>
      <c r="AG129" s="959"/>
      <c r="AH129" s="959"/>
      <c r="AI129" s="959"/>
      <c r="AJ129" s="960"/>
      <c r="AK129" s="961">
        <v>12983297</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242</v>
      </c>
      <c r="BG129" s="1067"/>
      <c r="BH129" s="1067"/>
      <c r="BI129" s="1067"/>
      <c r="BJ129" s="1067"/>
      <c r="BK129" s="1067"/>
      <c r="BL129" s="1068"/>
      <c r="BM129" s="1066">
        <v>17.95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1202163</v>
      </c>
      <c r="AB130" s="959"/>
      <c r="AC130" s="959"/>
      <c r="AD130" s="959"/>
      <c r="AE130" s="960"/>
      <c r="AF130" s="961">
        <v>1204742</v>
      </c>
      <c r="AG130" s="959"/>
      <c r="AH130" s="959"/>
      <c r="AI130" s="959"/>
      <c r="AJ130" s="960"/>
      <c r="AK130" s="961">
        <v>1204792</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11288558</v>
      </c>
      <c r="AB131" s="986"/>
      <c r="AC131" s="986"/>
      <c r="AD131" s="986"/>
      <c r="AE131" s="987"/>
      <c r="AF131" s="985">
        <v>12054909</v>
      </c>
      <c r="AG131" s="986"/>
      <c r="AH131" s="986"/>
      <c r="AI131" s="986"/>
      <c r="AJ131" s="987"/>
      <c r="AK131" s="985">
        <v>11778505</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242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6.441761649</v>
      </c>
      <c r="AB132" s="1097"/>
      <c r="AC132" s="1097"/>
      <c r="AD132" s="1097"/>
      <c r="AE132" s="1098"/>
      <c r="AF132" s="1099">
        <v>6.6331400760000001</v>
      </c>
      <c r="AG132" s="1097"/>
      <c r="AH132" s="1097"/>
      <c r="AI132" s="1097"/>
      <c r="AJ132" s="1098"/>
      <c r="AK132" s="1099">
        <v>6.7665633290000002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6</v>
      </c>
      <c r="AB133" s="1080"/>
      <c r="AC133" s="1080"/>
      <c r="AD133" s="1080"/>
      <c r="AE133" s="1081"/>
      <c r="AF133" s="1079">
        <v>6.3</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5JlurH+DA4ChrrxPZmF+PmwRncZNQIpLlwhuq7jyO66GxSTztQDuwlQiP2DrmLSR6YykhVawa4XdB2R2Pj52w==" saltValue="kSQWNoRtJ+xt3SpI4UXO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A5zHAb6kgekdjoAZToNbZoQz6xM5x3LmsfQL/p0zC3QYAKflv6ndv994nRuGu0954LrgK7j+yMeWpCXnEd5qg==" saltValue="Rz1PF6QBJrEHrIuw0YWF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GhxazEsE0FCznCCzzC5F0ku8+nH0BEXVoeJsY9Nquut8pu0yACqmtg/PEHg+dZ2+smI8Z31NVkAOR8sVDeQw==" saltValue="qlyugWoE0ZhApRo3GfI0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4786458</v>
      </c>
      <c r="AP9" s="281">
        <v>81183</v>
      </c>
      <c r="AQ9" s="282">
        <v>65316</v>
      </c>
      <c r="AR9" s="283">
        <v>24.3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11</v>
      </c>
      <c r="AP10" s="284">
        <v>0</v>
      </c>
      <c r="AQ10" s="285">
        <v>6075</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64926</v>
      </c>
      <c r="AP11" s="284">
        <v>1101</v>
      </c>
      <c r="AQ11" s="285">
        <v>1232</v>
      </c>
      <c r="AR11" s="286">
        <v>-10.6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v>18</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148700</v>
      </c>
      <c r="AP13" s="284">
        <v>2522</v>
      </c>
      <c r="AQ13" s="285">
        <v>2791</v>
      </c>
      <c r="AR13" s="286">
        <v>-9.6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28656</v>
      </c>
      <c r="AP14" s="284">
        <v>486</v>
      </c>
      <c r="AQ14" s="285">
        <v>1364</v>
      </c>
      <c r="AR14" s="286">
        <v>-64.400000000000006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-384205</v>
      </c>
      <c r="AP15" s="284">
        <v>-6516</v>
      </c>
      <c r="AQ15" s="285">
        <v>-4006</v>
      </c>
      <c r="AR15" s="286">
        <v>62.7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4644546</v>
      </c>
      <c r="AP16" s="284">
        <v>78776</v>
      </c>
      <c r="AQ16" s="285">
        <v>72790</v>
      </c>
      <c r="AR16" s="286">
        <v>8.1999999999999993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7.17</v>
      </c>
      <c r="AP21" s="298">
        <v>6.54</v>
      </c>
      <c r="AQ21" s="299">
        <v>0.63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97.9</v>
      </c>
      <c r="AP22" s="303">
        <v>98.3</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2026479</v>
      </c>
      <c r="AP32" s="312">
        <v>34371</v>
      </c>
      <c r="AQ32" s="313">
        <v>35011</v>
      </c>
      <c r="AR32" s="314">
        <v>-1.8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v>4</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198045</v>
      </c>
      <c r="AP35" s="312">
        <v>3359</v>
      </c>
      <c r="AQ35" s="313">
        <v>8351</v>
      </c>
      <c r="AR35" s="314">
        <v>-59.8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t="s">
        <v>513</v>
      </c>
      <c r="AP36" s="312" t="s">
        <v>513</v>
      </c>
      <c r="AQ36" s="313">
        <v>1645</v>
      </c>
      <c r="AR36" s="314" t="s">
        <v>513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513</v>
      </c>
      <c r="AP37" s="312" t="s">
        <v>513</v>
      </c>
      <c r="AQ37" s="313">
        <v>1050</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513</v>
      </c>
      <c r="AP38" s="315" t="s">
        <v>513</v>
      </c>
      <c r="AQ38" s="316">
        <v>1</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-222732</v>
      </c>
      <c r="AP39" s="312">
        <v>-3778</v>
      </c>
      <c r="AQ39" s="313">
        <v>-5851</v>
      </c>
      <c r="AR39" s="314">
        <v>-35.4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-1204792</v>
      </c>
      <c r="AP40" s="312">
        <v>-20434</v>
      </c>
      <c r="AQ40" s="313">
        <v>-27858</v>
      </c>
      <c r="AR40" s="314">
        <v>-26.6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797000</v>
      </c>
      <c r="AP41" s="312">
        <v>13518</v>
      </c>
      <c r="AQ41" s="313">
        <v>12351</v>
      </c>
      <c r="AR41" s="314">
        <v>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1088387</v>
      </c>
      <c r="AN51" s="334">
        <v>18270</v>
      </c>
      <c r="AO51" s="335">
        <v>-29</v>
      </c>
      <c r="AP51" s="336">
        <v>41934</v>
      </c>
      <c r="AQ51" s="337">
        <v>-12.3</v>
      </c>
      <c r="AR51" s="338">
        <v>-16.7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496097</v>
      </c>
      <c r="AN52" s="342">
        <v>8328</v>
      </c>
      <c r="AO52" s="343">
        <v>-43.8</v>
      </c>
      <c r="AP52" s="344">
        <v>23352</v>
      </c>
      <c r="AQ52" s="345">
        <v>-9.6999999999999993</v>
      </c>
      <c r="AR52" s="346">
        <v>-34.1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279676</v>
      </c>
      <c r="AN53" s="334">
        <v>4698</v>
      </c>
      <c r="AO53" s="335">
        <v>-74.3</v>
      </c>
      <c r="AP53" s="336">
        <v>45588</v>
      </c>
      <c r="AQ53" s="337">
        <v>8.6999999999999993</v>
      </c>
      <c r="AR53" s="338">
        <v>-83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120102</v>
      </c>
      <c r="AN54" s="342">
        <v>2018</v>
      </c>
      <c r="AO54" s="343">
        <v>-75.8</v>
      </c>
      <c r="AP54" s="344">
        <v>24150</v>
      </c>
      <c r="AQ54" s="345">
        <v>3.4</v>
      </c>
      <c r="AR54" s="346">
        <v>-79.2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969707</v>
      </c>
      <c r="AN55" s="334">
        <v>16271</v>
      </c>
      <c r="AO55" s="335">
        <v>246.3</v>
      </c>
      <c r="AP55" s="336">
        <v>45483</v>
      </c>
      <c r="AQ55" s="337">
        <v>-0.2</v>
      </c>
      <c r="AR55" s="338">
        <v>246.5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468992</v>
      </c>
      <c r="AN56" s="342">
        <v>7869</v>
      </c>
      <c r="AO56" s="343">
        <v>289.89999999999998</v>
      </c>
      <c r="AP56" s="344">
        <v>24241</v>
      </c>
      <c r="AQ56" s="345">
        <v>0.4</v>
      </c>
      <c r="AR56" s="346">
        <v>289.5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1265879</v>
      </c>
      <c r="AN57" s="334">
        <v>21314</v>
      </c>
      <c r="AO57" s="335">
        <v>31</v>
      </c>
      <c r="AP57" s="336">
        <v>45945</v>
      </c>
      <c r="AQ57" s="337">
        <v>1</v>
      </c>
      <c r="AR57" s="338">
        <v>30</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650375</v>
      </c>
      <c r="AN58" s="342">
        <v>10951</v>
      </c>
      <c r="AO58" s="343">
        <v>39.200000000000003</v>
      </c>
      <c r="AP58" s="344">
        <v>25180</v>
      </c>
      <c r="AQ58" s="345">
        <v>3.9</v>
      </c>
      <c r="AR58" s="346">
        <v>35.299999999999997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1335368</v>
      </c>
      <c r="AN59" s="334">
        <v>22649</v>
      </c>
      <c r="AO59" s="335">
        <v>6.3</v>
      </c>
      <c r="AP59" s="336">
        <v>44475</v>
      </c>
      <c r="AQ59" s="337">
        <v>-3.2</v>
      </c>
      <c r="AR59" s="338">
        <v>9.5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849000</v>
      </c>
      <c r="AN60" s="342">
        <v>14400</v>
      </c>
      <c r="AO60" s="343">
        <v>31.5</v>
      </c>
      <c r="AP60" s="344">
        <v>24780</v>
      </c>
      <c r="AQ60" s="345">
        <v>-1.6</v>
      </c>
      <c r="AR60" s="346">
        <v>33.1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987803</v>
      </c>
      <c r="AN61" s="349">
        <v>16640</v>
      </c>
      <c r="AO61" s="350">
        <v>36.1</v>
      </c>
      <c r="AP61" s="351">
        <v>44685</v>
      </c>
      <c r="AQ61" s="352">
        <v>-1.2</v>
      </c>
      <c r="AR61" s="338">
        <v>37.299999999999997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516913</v>
      </c>
      <c r="AN62" s="342">
        <v>8713</v>
      </c>
      <c r="AO62" s="343">
        <v>48.2</v>
      </c>
      <c r="AP62" s="344">
        <v>24341</v>
      </c>
      <c r="AQ62" s="345">
        <v>-0.7</v>
      </c>
      <c r="AR62" s="346">
        <v>48.9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EQfNE9ZUHsTKnXVRdHfMjLxMOCWLnu8p65VLpiB1g6qpifbhVUSdPM6fn6boN41md2pImuM2xSYcCEgdJ+RgQ==" saltValue="fcTqWYdbVppJEEsOLaQM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HNmd7aJH4nQoRe1Qwexc+Vh57IIQfhwyJfztZWvQyggAOBETjqH+/CbbnOI39IXrXFwHXz2O2YIpa7yDeuwk/g==" saltValue="c060TE0p7WISKggerU1X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Ej7EO7CaIEil4KQPiQxLHbxQpoAWcfiWnb7Nmb+UUqzTE0lUOtEnv5QTctXpdKA7irmlfpw4yBpCquhGJ6ou+w==" saltValue="0l+A+iwxEemY2HTtaMnV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9.91</v>
      </c>
      <c r="G47" s="12">
        <v>12.89</v>
      </c>
      <c r="H47" s="12">
        <v>15.41</v>
      </c>
      <c r="I47" s="12">
        <v>17.88</v>
      </c>
      <c r="J47" s="13">
        <v>23.4</v>
      </c>
    </row>
    <row r="48" spans="2:10" ht="57.75" customHeight="1" x14ac:dyDescent="0.2">
      <c r="B48" s="14"/>
      <c r="C48" s="1141" t="s">
        <v>4</v>
      </c>
      <c r="D48" s="1141"/>
      <c r="E48" s="1142"/>
      <c r="F48" s="15">
        <v>8.99</v>
      </c>
      <c r="G48" s="16">
        <v>10.54</v>
      </c>
      <c r="H48" s="16">
        <v>13.08</v>
      </c>
      <c r="I48" s="16">
        <v>17.53</v>
      </c>
      <c r="J48" s="17">
        <v>15.27</v>
      </c>
    </row>
    <row r="49" spans="2:10" ht="57.75" customHeight="1" thickBot="1" x14ac:dyDescent="0.25">
      <c r="B49" s="18"/>
      <c r="C49" s="1143" t="s">
        <v>5</v>
      </c>
      <c r="D49" s="1143"/>
      <c r="E49" s="1144"/>
      <c r="F49" s="19">
        <v>8.0399999999999991</v>
      </c>
      <c r="G49" s="20">
        <v>4.67</v>
      </c>
      <c r="H49" s="20">
        <v>5.61</v>
      </c>
      <c r="I49" s="20">
        <v>8.57</v>
      </c>
      <c r="J49" s="21">
        <v>2.5099999999999998</v>
      </c>
    </row>
    <row r="50" spans="2:10" ht="13.2" x14ac:dyDescent="0.2"/>
  </sheetData>
  <sheetProtection algorithmName="SHA-512" hashValue="aCgIidOIOUQQP2+YjwIGkke1c1fUbQjghhHs311mIXMTP+UVZCV6SWWdSVxoQNyeUJ+wWhS/WOmTxvR0JrM/Bw==" saltValue="RzGqegq2riEV3NE7mfkq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2024-03-25T07:56:32Z</cp:lastPrinted>
  <dcterms:created xsi:type="dcterms:W3CDTF">2024-03-14T02:05:43Z</dcterms:created>
  <dcterms:modified xsi:type="dcterms:W3CDTF">2024-03-26T06:04:01Z</dcterms:modified>
  <cp:category/>
</cp:coreProperties>
</file>