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5_財政G\☆02_調査\000_データ類\07_財政状況資料集\H29決算\06_市町村からの回答\2回目(10月)\○10逗子市\"/>
    </mc:Choice>
  </mc:AlternateContent>
  <bookViews>
    <workbookView xWindow="0" yWindow="0" windowWidth="15360" windowHeight="7635" tabRatio="8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C36" i="10"/>
  <c r="BE35" i="10"/>
  <c r="AM35" i="10"/>
  <c r="C35" i="10"/>
  <c r="AM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BE34" i="10"/>
  <c r="BW34" i="10" s="1"/>
  <c r="BW35" i="10" s="1"/>
  <c r="CO34" i="10" l="1"/>
  <c r="CO35" i="10" s="1"/>
  <c r="CO36" i="10" s="1"/>
  <c r="CO37" i="10" s="1"/>
</calcChain>
</file>

<file path=xl/sharedStrings.xml><?xml version="1.0" encoding="utf-8"?>
<sst xmlns="http://schemas.openxmlformats.org/spreadsheetml/2006/main" count="1128" uniqueCount="605">
  <si>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</si>
  <si>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</si>
  <si>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</si>
  <si>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</si>
  <si>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</si>
  <si>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</si>
  <si>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</si>
  <si>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</si>
  <si>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</si>
  <si>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</si>
  <si>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</si>
  <si>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</si>
  <si>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</si>
  <si>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</si>
  <si>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</si>
  <si>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</si>
  <si>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</si>
  <si>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</si>
  <si>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</si>
  <si>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</si>
  <si>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</si>
  <si>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</si>
  <si>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</si>
  <si>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</si>
  <si>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</si>
  <si>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</si>
  <si>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</si>
  <si>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</si>
  <si>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</si>
  <si>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</si>
  <si>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</si>
  <si>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</si>
  <si>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</si>
  <si>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</si>
  <si>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</si>
  <si>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</si>
  <si>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</si>
  <si>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</si>
  <si>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</si>
  <si>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</si>
  <si>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</si>
  <si>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</si>
  <si>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</si>
  <si>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</si>
  <si>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</si>
  <si>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</si>
  <si>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</si>
  <si>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</si>
  <si>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</si>
  <si>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</si>
  <si>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</si>
  <si>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</si>
  <si>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</si>
  <si>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</si>
  <si>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</si>
  <si>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</si>
  <si>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</si>
  <si>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</si>
  <si>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</si>
  <si>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</si>
  <si>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</si>
  <si>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</si>
  <si>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</si>
  <si>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</si>
  <si>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</si>
  <si>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</si>
  <si>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</si>
  <si>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</si>
  <si>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</si>
  <si>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</si>
  <si>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</si>
  <si>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</si>
  <si>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</si>
  <si>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</si>
  <si>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</si>
  <si>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</si>
  <si>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</si>
  <si>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</si>
  <si>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</si>
  <si>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</si>
  <si>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</si>
  <si>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</si>
  <si>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</si>
  <si>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</si>
  <si>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</si>
  <si>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</si>
  <si>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</si>
  <si>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</si>
  <si>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</si>
  <si>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</si>
  <si>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</si>
  <si>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</si>
  <si>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逗子市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</si>
  <si>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</si>
  <si>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</si>
  <si>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</si>
  <si>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</si>
  <si>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</si>
  <si>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</si>
  <si>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</si>
  <si>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</si>
  <si>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</si>
  <si>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</si>
  <si>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</si>
  <si>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</si>
  <si>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</si>
  <si>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</si>
  <si>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</si>
  <si>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</si>
  <si>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</si>
  <si>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</si>
  <si>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</si>
  <si>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</si>
  <si>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</si>
  <si>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</si>
  <si>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</si>
  <si>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</si>
  <si>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</si>
  <si>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</si>
  <si>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</si>
  <si>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</si>
  <si>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</si>
  <si>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</si>
  <si>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</si>
  <si>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</si>
  <si>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</si>
  <si>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</si>
  <si>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</si>
  <si>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</si>
  <si>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</si>
  <si>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</si>
  <si>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</si>
  <si>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</si>
  <si>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</si>
  <si>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</si>
  <si>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</si>
  <si>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</si>
  <si>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</si>
  <si>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</si>
  <si>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</si>
  <si>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</si>
  <si>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</si>
  <si>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</si>
  <si>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</si>
  <si>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</si>
  <si>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</si>
  <si>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</si>
  <si>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</si>
  <si>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</si>
  <si>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</si>
  <si>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</si>
  <si>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</si>
  <si>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</si>
  <si>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</si>
  <si>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</si>
  <si>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</si>
  <si>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</si>
  <si>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</si>
  <si>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</si>
  <si>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</si>
  <si>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</si>
  <si>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</si>
  <si>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</si>
  <si>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</si>
  <si>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</si>
  <si>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</si>
  <si>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</si>
  <si>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</si>
  <si>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</si>
  <si>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</si>
  <si>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</si>
  <si>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</si>
  <si>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</si>
  <si>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</si>
  <si>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</si>
  <si>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</si>
  <si>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</si>
  <si>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</si>
  <si>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</si>
  <si>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</si>
  <si>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</si>
  <si>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</si>
  <si>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</si>
  <si>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</si>
  <si>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</si>
  <si>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</si>
  <si>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</si>
  <si>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</si>
  <si>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</si>
  <si>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</si>
  <si>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</si>
  <si>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</si>
  <si>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</si>
  <si>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</si>
  <si>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</si>
  <si>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</si>
  <si>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</si>
  <si>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</si>
  <si>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</si>
  <si>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</si>
  <si>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</si>
  <si>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</si>
  <si>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</si>
  <si>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</si>
  <si>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</si>
  <si>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</si>
  <si>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</si>
  <si>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</si>
  <si>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</si>
  <si>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</si>
  <si>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</si>
  <si>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</si>
  <si>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</si>
  <si>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</si>
  <si>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神奈川県逗子市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</si>
  <si>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</si>
  <si>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</si>
  <si>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</si>
  <si>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</si>
  <si>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</si>
  <si>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</si>
  <si>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</si>
  <si>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</si>
  <si>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</si>
  <si>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</si>
  <si>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</si>
  <si>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</si>
  <si>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</si>
  <si>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</si>
  <si>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</si>
  <si>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</si>
  <si>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</si>
  <si>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</si>
  <si>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</si>
  <si>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</si>
  <si>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</si>
  <si>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</si>
  <si>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</si>
  <si>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</si>
  <si>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</si>
  <si>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</si>
  <si>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</si>
  <si>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</si>
  <si>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</si>
  <si>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</si>
  <si>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</si>
  <si>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</si>
  <si>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</si>
  <si>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</si>
  <si>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</si>
  <si>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</si>
  <si>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</si>
  <si>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</si>
  <si>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</si>
  <si>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</si>
  <si>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</si>
  <si>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</si>
  <si>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</si>
  <si>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</si>
  <si>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</si>
  <si>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</si>
  <si>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</si>
  <si>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</si>
  <si>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</si>
  <si>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</si>
  <si>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</si>
  <si>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</si>
  <si>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</si>
  <si>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</si>
  <si>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</si>
  <si>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</si>
  <si>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</si>
  <si>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</si>
  <si>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</si>
  <si>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</si>
  <si>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</si>
  <si>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</si>
  <si>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</si>
  <si>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</si>
  <si>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</si>
  <si>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</si>
  <si>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</si>
  <si>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</si>
  <si>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</si>
  <si>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</si>
  <si>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</si>
  <si>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</si>
  <si>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</si>
  <si>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</si>
  <si>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</si>
  <si>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</si>
  <si>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</si>
  <si>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</si>
  <si>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</si>
  <si>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</si>
  <si>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</si>
  <si>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</si>
  <si>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</si>
  <si>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</si>
  <si>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</si>
  <si>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</si>
  <si>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</si>
  <si>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</si>
  <si>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</si>
  <si>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</si>
  <si>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</si>
  <si>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</si>
  <si>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</si>
  <si>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</si>
  <si>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</si>
  <si>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</si>
  <si>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</si>
  <si>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</si>
  <si>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</si>
  <si>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</si>
  <si>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</si>
  <si>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</si>
  <si>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</si>
  <si>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</si>
  <si>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</si>
  <si>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</si>
  <si>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</si>
  <si>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</si>
  <si>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</si>
  <si>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</si>
  <si>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</si>
  <si>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</si>
  <si>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</si>
  <si>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</si>
  <si>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</si>
  <si>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</si>
  <si>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</si>
  <si>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</si>
  <si>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</si>
  <si>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</si>
  <si>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</si>
  <si>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</si>
  <si>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</si>
  <si>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</si>
  <si>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</si>
  <si>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</si>
  <si>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</si>
  <si>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</si>
  <si>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</si>
  <si>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</si>
  <si>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</si>
  <si>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</si>
  <si>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</si>
  <si>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</si>
  <si>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</si>
  <si>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</si>
  <si>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</si>
  <si>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</si>
  <si>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</si>
  <si>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</si>
  <si>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</si>
  <si>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</si>
  <si>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</si>
  <si>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</si>
  <si>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</si>
  <si>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</si>
  <si>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</si>
  <si>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</si>
  <si>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</si>
  <si>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神奈川県逗子市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</si>
  <si>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</si>
  <si>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</si>
  <si>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</si>
  <si>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</si>
  <si>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</si>
  <si>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</si>
  <si>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</si>
  <si>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</si>
  <si>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</si>
  <si>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</si>
  <si>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</si>
  <si>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</si>
  <si>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</si>
  <si>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</si>
  <si>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</si>
  <si>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</si>
  <si>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</si>
  <si>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</si>
  <si>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</si>
  <si>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</si>
  <si>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</si>
  <si>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</si>
  <si>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</si>
  <si>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</si>
  <si>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</si>
  <si>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</si>
  <si>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</si>
  <si>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</si>
  <si>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</si>
  <si>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</si>
  <si>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</si>
  <si>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</si>
  <si>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</si>
  <si>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</si>
  <si>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</si>
  <si>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</si>
  <si>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</si>
  <si>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</si>
  <si>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</si>
  <si>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</si>
  <si>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</si>
  <si>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</si>
  <si>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</si>
  <si>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</si>
  <si>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</si>
  <si>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</si>
  <si>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</si>
  <si>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</si>
  <si>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</si>
  <si>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</si>
  <si>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</si>
  <si>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</si>
  <si>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</si>
  <si>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</si>
  <si>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</si>
  <si>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</si>
  <si>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</si>
  <si>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</si>
  <si>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</si>
  <si>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</si>
  <si>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</si>
  <si>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</si>
  <si>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</si>
  <si>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</si>
  <si>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</si>
  <si>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</si>
  <si>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</si>
  <si>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</si>
  <si>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</si>
  <si>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</si>
  <si>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</si>
  <si>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</si>
  <si>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</si>
  <si>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</si>
  <si>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</si>
  <si>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</si>
  <si>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</si>
  <si>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</si>
  <si>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</si>
  <si>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</si>
  <si>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</si>
  <si>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</si>
  <si>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</si>
  <si>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</si>
  <si>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</si>
  <si>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</si>
  <si>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</si>
  <si>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</si>
  <si>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</si>
  <si>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</si>
  <si>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</si>
  <si>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</si>
  <si>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</si>
  <si>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</si>
  <si>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</si>
  <si>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</si>
  <si>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</si>
  <si>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</si>
  <si>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</si>
  <si>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</si>
  <si>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</si>
  <si>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</si>
  <si>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</si>
  <si>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</si>
  <si>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介護保険事業特別会計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</si>
  <si>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</si>
  <si>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</si>
  <si>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後期高齢者医療事業特別会計</t>
    <phoneticPr fontId="5"/>
  </si>
  <si>
    <t>-</t>
    <phoneticPr fontId="5"/>
  </si>
  <si>
    <t>-</t>
    <phoneticPr fontId="5"/>
  </si>
  <si>
    <t>-</t>
    <phoneticPr fontId="5"/>
  </si>
  <si>
    <t>(Ｆ)</t>
    <phoneticPr fontId="5"/>
  </si>
  <si>
    <t>国民健康保険事業特別会計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</si>
  <si>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</si>
  <si>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</si>
  <si>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</si>
  <si>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</si>
  <si>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</si>
  <si>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</si>
  <si>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</si>
  <si>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</si>
  <si>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</si>
  <si>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</si>
  <si>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</si>
  <si>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</si>
  <si>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</si>
  <si>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</si>
  <si>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</si>
  <si>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</si>
  <si>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</si>
  <si>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</si>
  <si>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</si>
  <si>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</si>
  <si>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</si>
  <si>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</si>
  <si>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</si>
  <si>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</si>
  <si>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</si>
  <si>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</si>
  <si>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</si>
  <si>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</si>
  <si>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</si>
  <si>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</si>
  <si>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</si>
  <si>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</si>
  <si>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</si>
  <si>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</si>
  <si>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</si>
  <si>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</si>
  <si>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</si>
  <si>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</si>
  <si>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</si>
  <si>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</si>
  <si>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</si>
  <si>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</si>
  <si>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</si>
  <si>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</si>
  <si>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</si>
  <si>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</si>
  <si>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</si>
  <si>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</si>
  <si>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</si>
  <si>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</si>
  <si>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</si>
  <si>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</si>
  <si>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</si>
  <si>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</si>
  <si>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</si>
  <si>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</si>
  <si>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</si>
  <si>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</si>
  <si>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</si>
  <si>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</si>
  <si>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</si>
  <si>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</si>
  <si>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</si>
  <si>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</si>
  <si>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</si>
  <si>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</si>
  <si>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</si>
  <si>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</si>
  <si>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</si>
  <si>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</si>
  <si>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</si>
  <si>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</si>
  <si>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</si>
  <si>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</si>
  <si>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</si>
  <si>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</si>
  <si>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</si>
  <si>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</si>
  <si>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</si>
  <si>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</si>
  <si>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</si>
  <si>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</si>
  <si>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</si>
  <si>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</si>
  <si>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</si>
  <si>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</si>
  <si>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1.81</t>
  </si>
  <si>
    <t>▲ 4.53</t>
  </si>
  <si>
    <t>一般会計</t>
  </si>
  <si>
    <t>介護保険事業特別会計</t>
  </si>
  <si>
    <t>国民健康保険事業特別会計</t>
  </si>
  <si>
    <t>後期高齢者医療事業特別会計</t>
  </si>
  <si>
    <t>下水道事業特別会計</t>
  </si>
  <si>
    <t>その他会計（赤字）</t>
  </si>
  <si>
    <t>その他会計（黒字）</t>
  </si>
  <si>
    <t>（株）パブリックサービス</t>
    <rPh sb="1" eb="2">
      <t>カブ</t>
    </rPh>
    <phoneticPr fontId="11"/>
  </si>
  <si>
    <t>逗子市土地開発公社</t>
    <rPh sb="0" eb="3">
      <t>ズシシ</t>
    </rPh>
    <rPh sb="3" eb="5">
      <t>トチ</t>
    </rPh>
    <rPh sb="5" eb="7">
      <t>カイハツ</t>
    </rPh>
    <rPh sb="7" eb="9">
      <t>コウシャ</t>
    </rPh>
    <phoneticPr fontId="11"/>
  </si>
  <si>
    <t>（財）逗葉地域医療センター</t>
    <rPh sb="1" eb="2">
      <t>ザイ</t>
    </rPh>
    <rPh sb="3" eb="5">
      <t>ズヨウ</t>
    </rPh>
    <rPh sb="5" eb="7">
      <t>チイキ</t>
    </rPh>
    <rPh sb="7" eb="9">
      <t>イリョウ</t>
    </rPh>
    <phoneticPr fontId="11"/>
  </si>
  <si>
    <t>（公財）かながわ海岸美化財団</t>
    <rPh sb="1" eb="2">
      <t>コウ</t>
    </rPh>
    <rPh sb="2" eb="3">
      <t>ザイ</t>
    </rPh>
    <rPh sb="8" eb="12">
      <t>カイガンビカ</t>
    </rPh>
    <rPh sb="12" eb="14">
      <t>ザイダン</t>
    </rPh>
    <phoneticPr fontId="11"/>
  </si>
  <si>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</si>
  <si>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11"/>
  </si>
  <si>
    <t>神奈川県後期高齢者医療広域連合（事業会計）</t>
    <rPh sb="16" eb="18">
      <t>ジギョウ</t>
    </rPh>
    <phoneticPr fontId="11"/>
  </si>
  <si>
    <t>-</t>
    <phoneticPr fontId="11"/>
  </si>
  <si>
    <t>-</t>
    <phoneticPr fontId="2"/>
  </si>
  <si>
    <t>-</t>
    <phoneticPr fontId="2"/>
  </si>
  <si>
    <t>みどり基金</t>
    <phoneticPr fontId="11"/>
  </si>
  <si>
    <t>ふるさと基金</t>
    <phoneticPr fontId="11"/>
  </si>
  <si>
    <t>特定防衛施設周辺整備基金</t>
    <phoneticPr fontId="11"/>
  </si>
  <si>
    <t>障がい者（児）団体等支援基金</t>
    <phoneticPr fontId="11"/>
  </si>
  <si>
    <t>生涯学習施設整備基金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</si>
  <si>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</si>
  <si>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</si>
  <si>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</si>
  <si>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</si>
  <si>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</si>
  <si>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</si>
  <si>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</si>
  <si>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</si>
  <si>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</si>
  <si>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</si>
  <si>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</si>
  <si>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</si>
  <si>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</si>
  <si>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</si>
  <si>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</si>
  <si>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実質公債費比率は類団平均に比べ低い値となっているが、将来負担比率が上回る状況である。将来負担に充当可能な基金が少なく将来負担比率が高い状況が続いており、実質公債費比率が低くても単年度の資金繰りに余裕がない。基金を適正に保持できるよう財政運営を行い、公債費への対応を図っていく必要がある。</t>
    <phoneticPr fontId="5"/>
  </si>
  <si>
    <t xml:space="preserve">有形固定資産減価償却率は類似団体平均を下回っているが、将来負担比率は上回る状況である。将来負担比率については、将来負担に充当可能基金が少ないことにより高い状況が続いている。今後は減価償却の進行により、有形固定資産減価償却率の上昇が見込まれることから、基金を適正に保持できるよう財政運営を行い、計画的な老朽化対策に取り組む必要がある。（平成28年度の有形固定資産減価償却率は減価償却費の積算の誤謬により過少になっている）
</t>
    <rPh sb="0" eb="2">
      <t>ユウケイ</t>
    </rPh>
    <rPh sb="2" eb="4">
      <t>コテイ</t>
    </rPh>
    <rPh sb="4" eb="6">
      <t>シサン</t>
    </rPh>
    <rPh sb="6" eb="8">
      <t>ゲンカ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</si>
</sst>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62256</c:v>
                </c:pt>
                <c:pt idx="1">
                  <c:v>53896</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0F29-4F9F-A8E0-A75FE93413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63465</c:v>
                </c:pt>
                <c:pt idx="1">
                  <c:v>20550</c:v>
                </c:pt>
                <c:pt idx="2">
                  <c:v>19448</c:v>
                </c:pt>
                <c:pt idx="3">
                  <c:v>26712</c:v>
                </c:pt>
                <c:pt idx="4">
                  <c:v>25748</c:v>
                </c:pt>
              </c:numCache>
            </c:numRef>
          </c:val>
          <c:smooth val="0"/>
          <c:extLst xmlns:c16r2="http://schemas.microsoft.com/office/drawing/2015/06/chart">
            <c:ext xmlns:c16="http://schemas.microsoft.com/office/drawing/2014/chart" uri="{C3380CC4-5D6E-409C-BE32-E72D297353CC}">
              <c16:uniqueId val="{00000001-0F29-4F9F-A8E0-A75FE93413B1}"/>
            </c:ext>
          </c:extLst>
        </c:ser>
        <c:dLbls>
          <c:showLegendKey val="0"/>
          <c:showVal val="0"/>
          <c:showCatName val="0"/>
          <c:showSerName val="0"/>
          <c:showPercent val="0"/>
          <c:showBubbleSize val="0"/>
        </c:dLbls>
        <c:marker val="1"/>
        <c:smooth val="0"/>
        <c:axId val="457566984"/>
        <c:axId val="457567376"/>
      </c:lineChart>
      <c:catAx>
        <c:axId val="457566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7567376"/>
        <c:crosses val="autoZero"/>
        <c:auto val="1"/>
        <c:lblAlgn val="ctr"/>
        <c:lblOffset val="100"/>
        <c:tickLblSkip val="1"/>
        <c:tickMarkSkip val="1"/>
        <c:noMultiLvlLbl val="0"/>
      </c:catAx>
      <c:valAx>
        <c:axId val="45756737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7566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7.55</c:v>
                </c:pt>
                <c:pt idx="1">
                  <c:v>7.82</c:v>
                </c:pt>
                <c:pt idx="2">
                  <c:v>8.92</c:v>
                </c:pt>
                <c:pt idx="3">
                  <c:v>3.85</c:v>
                </c:pt>
                <c:pt idx="4">
                  <c:v>6.78</c:v>
                </c:pt>
              </c:numCache>
            </c:numRef>
          </c:val>
          <c:extLst xmlns:c16r2="http://schemas.microsoft.com/office/drawing/2015/06/chart">
            <c:ext xmlns:c16="http://schemas.microsoft.com/office/drawing/2014/chart" uri="{C3380CC4-5D6E-409C-BE32-E72D297353CC}">
              <c16:uniqueId val="{00000000-5E04-44E8-B430-35B4367E85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4.82</c:v>
                </c:pt>
                <c:pt idx="1">
                  <c:v>4.76</c:v>
                </c:pt>
                <c:pt idx="2">
                  <c:v>6.6</c:v>
                </c:pt>
                <c:pt idx="3">
                  <c:v>6.56</c:v>
                </c:pt>
                <c:pt idx="4">
                  <c:v>4.26</c:v>
                </c:pt>
              </c:numCache>
            </c:numRef>
          </c:val>
          <c:extLst xmlns:c16r2="http://schemas.microsoft.com/office/drawing/2015/06/chart">
            <c:ext xmlns:c16="http://schemas.microsoft.com/office/drawing/2014/chart" uri="{C3380CC4-5D6E-409C-BE32-E72D297353CC}">
              <c16:uniqueId val="{00000001-5E04-44E8-B430-35B4367E85E3}"/>
            </c:ext>
          </c:extLst>
        </c:ser>
        <c:dLbls>
          <c:showLegendKey val="0"/>
          <c:showVal val="0"/>
          <c:showCatName val="0"/>
          <c:showSerName val="0"/>
          <c:showPercent val="0"/>
          <c:showBubbleSize val="0"/>
        </c:dLbls>
        <c:gapWidth val="250"/>
        <c:overlap val="100"/>
        <c:axId val="457564632"/>
        <c:axId val="457561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-1.81</c:v>
                </c:pt>
                <c:pt idx="1">
                  <c:v>0.2</c:v>
                </c:pt>
                <c:pt idx="2">
                  <c:v>3.03</c:v>
                </c:pt>
                <c:pt idx="3">
                  <c:v>-4.53</c:v>
                </c:pt>
                <c:pt idx="4">
                  <c:v>0.69</c:v>
                </c:pt>
              </c:numCache>
            </c:numRef>
          </c:val>
          <c:smooth val="0"/>
          <c:extLst xmlns:c16r2="http://schemas.microsoft.com/office/drawing/2015/06/chart">
            <c:ext xmlns:c16="http://schemas.microsoft.com/office/drawing/2014/chart" uri="{C3380CC4-5D6E-409C-BE32-E72D297353CC}">
              <c16:uniqueId val="{00000002-5E04-44E8-B430-35B4367E85E3}"/>
            </c:ext>
          </c:extLst>
        </c:ser>
        <c:dLbls>
          <c:showLegendKey val="0"/>
          <c:showVal val="0"/>
          <c:showCatName val="0"/>
          <c:showSerName val="0"/>
          <c:showPercent val="0"/>
          <c:showBubbleSize val="0"/>
        </c:dLbls>
        <c:marker val="1"/>
        <c:smooth val="0"/>
        <c:axId val="457564632"/>
        <c:axId val="457561888"/>
      </c:lineChart>
      <c:catAx>
        <c:axId val="457564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7561888"/>
        <c:crosses val="autoZero"/>
        <c:auto val="1"/>
        <c:lblAlgn val="ctr"/>
        <c:lblOffset val="100"/>
        <c:tickLblSkip val="1"/>
        <c:tickMarkSkip val="1"/>
        <c:noMultiLvlLbl val="0"/>
      </c:catAx>
      <c:valAx>
        <c:axId val="45756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564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542-4CE5-9621-036E9B4A6E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542-4CE5-9621-036E9B4A6E4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542-4CE5-9621-036E9B4A6E4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542-4CE5-9621-036E9B4A6E4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C542-4CE5-9621-036E9B4A6E45}"/>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0.44</c:v>
                </c:pt>
                <c:pt idx="2">
                  <c:v>#N/A</c:v>
                </c:pt>
                <c:pt idx="3">
                  <c:v>0.26</c:v>
                </c:pt>
                <c:pt idx="4">
                  <c:v>#N/A</c:v>
                </c:pt>
                <c:pt idx="5">
                  <c:v>0.61</c:v>
                </c:pt>
                <c:pt idx="6">
                  <c:v>#N/A</c:v>
                </c:pt>
                <c:pt idx="7">
                  <c:v>0.34</c:v>
                </c:pt>
                <c:pt idx="8">
                  <c:v>#N/A</c:v>
                </c:pt>
                <c:pt idx="9">
                  <c:v>0.34</c:v>
                </c:pt>
              </c:numCache>
            </c:numRef>
          </c:val>
          <c:extLst xmlns:c16r2="http://schemas.microsoft.com/office/drawing/2015/06/chart">
            <c:ext xmlns:c16="http://schemas.microsoft.com/office/drawing/2014/chart" uri="{C3380CC4-5D6E-409C-BE32-E72D297353CC}">
              <c16:uniqueId val="{00000005-C542-4CE5-9621-036E9B4A6E45}"/>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0.23</c:v>
                </c:pt>
                <c:pt idx="2">
                  <c:v>#N/A</c:v>
                </c:pt>
                <c:pt idx="3">
                  <c:v>0.3</c:v>
                </c:pt>
                <c:pt idx="4">
                  <c:v>#N/A</c:v>
                </c:pt>
                <c:pt idx="5">
                  <c:v>0.31</c:v>
                </c:pt>
                <c:pt idx="6">
                  <c:v>#N/A</c:v>
                </c:pt>
                <c:pt idx="7">
                  <c:v>0.79</c:v>
                </c:pt>
                <c:pt idx="8">
                  <c:v>#N/A</c:v>
                </c:pt>
                <c:pt idx="9">
                  <c:v>0.36</c:v>
                </c:pt>
              </c:numCache>
            </c:numRef>
          </c:val>
          <c:extLst xmlns:c16r2="http://schemas.microsoft.com/office/drawing/2015/06/chart">
            <c:ext xmlns:c16="http://schemas.microsoft.com/office/drawing/2014/chart" uri="{C3380CC4-5D6E-409C-BE32-E72D297353CC}">
              <c16:uniqueId val="{00000006-C542-4CE5-9621-036E9B4A6E4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1.34</c:v>
                </c:pt>
                <c:pt idx="2">
                  <c:v>#N/A</c:v>
                </c:pt>
                <c:pt idx="3">
                  <c:v>1.69</c:v>
                </c:pt>
                <c:pt idx="4">
                  <c:v>#N/A</c:v>
                </c:pt>
                <c:pt idx="5">
                  <c:v>1.66</c:v>
                </c:pt>
                <c:pt idx="6">
                  <c:v>#N/A</c:v>
                </c:pt>
                <c:pt idx="7">
                  <c:v>2.33</c:v>
                </c:pt>
                <c:pt idx="8">
                  <c:v>#N/A</c:v>
                </c:pt>
                <c:pt idx="9">
                  <c:v>1.96</c:v>
                </c:pt>
              </c:numCache>
            </c:numRef>
          </c:val>
          <c:extLst xmlns:c16r2="http://schemas.microsoft.com/office/drawing/2015/06/chart">
            <c:ext xmlns:c16="http://schemas.microsoft.com/office/drawing/2014/chart" uri="{C3380CC4-5D6E-409C-BE32-E72D297353CC}">
              <c16:uniqueId val="{00000007-C542-4CE5-9621-036E9B4A6E45}"/>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0.65</c:v>
                </c:pt>
                <c:pt idx="2">
                  <c:v>#N/A</c:v>
                </c:pt>
                <c:pt idx="3">
                  <c:v>0.84</c:v>
                </c:pt>
                <c:pt idx="4">
                  <c:v>#N/A</c:v>
                </c:pt>
                <c:pt idx="5">
                  <c:v>1.73</c:v>
                </c:pt>
                <c:pt idx="6">
                  <c:v>#N/A</c:v>
                </c:pt>
                <c:pt idx="7">
                  <c:v>3.76</c:v>
                </c:pt>
                <c:pt idx="8">
                  <c:v>#N/A</c:v>
                </c:pt>
                <c:pt idx="9">
                  <c:v>5.05</c:v>
                </c:pt>
              </c:numCache>
            </c:numRef>
          </c:val>
          <c:extLst xmlns:c16r2="http://schemas.microsoft.com/office/drawing/2015/06/chart">
            <c:ext xmlns:c16="http://schemas.microsoft.com/office/drawing/2014/chart" uri="{C3380CC4-5D6E-409C-BE32-E72D297353CC}">
              <c16:uniqueId val="{00000008-C542-4CE5-9621-036E9B4A6E4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7.54</c:v>
                </c:pt>
                <c:pt idx="2">
                  <c:v>#N/A</c:v>
                </c:pt>
                <c:pt idx="3">
                  <c:v>7.82</c:v>
                </c:pt>
                <c:pt idx="4">
                  <c:v>#N/A</c:v>
                </c:pt>
                <c:pt idx="5">
                  <c:v>8.92</c:v>
                </c:pt>
                <c:pt idx="6">
                  <c:v>#N/A</c:v>
                </c:pt>
                <c:pt idx="7">
                  <c:v>3.85</c:v>
                </c:pt>
                <c:pt idx="8">
                  <c:v>#N/A</c:v>
                </c:pt>
                <c:pt idx="9">
                  <c:v>6.77</c:v>
                </c:pt>
              </c:numCache>
            </c:numRef>
          </c:val>
          <c:extLst xmlns:c16r2="http://schemas.microsoft.com/office/drawing/2015/06/chart">
            <c:ext xmlns:c16="http://schemas.microsoft.com/office/drawing/2014/chart" uri="{C3380CC4-5D6E-409C-BE32-E72D297353CC}">
              <c16:uniqueId val="{00000009-C542-4CE5-9621-036E9B4A6E45}"/>
            </c:ext>
          </c:extLst>
        </c:ser>
        <c:dLbls>
          <c:showLegendKey val="0"/>
          <c:showVal val="0"/>
          <c:showCatName val="0"/>
          <c:showSerName val="0"/>
          <c:showPercent val="0"/>
          <c:showBubbleSize val="0"/>
        </c:dLbls>
        <c:gapWidth val="150"/>
        <c:overlap val="100"/>
        <c:axId val="457568944"/>
        <c:axId val="457566592"/>
      </c:barChart>
      <c:catAx>
        <c:axId val="45756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566592"/>
        <c:crosses val="autoZero"/>
        <c:auto val="1"/>
        <c:lblAlgn val="ctr"/>
        <c:lblOffset val="100"/>
        <c:tickLblSkip val="1"/>
        <c:tickMarkSkip val="1"/>
        <c:noMultiLvlLbl val="0"/>
      </c:catAx>
      <c:valAx>
        <c:axId val="457566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568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1748</c:v>
                </c:pt>
                <c:pt idx="5">
                  <c:v>1692</c:v>
                </c:pt>
                <c:pt idx="8">
                  <c:v>1491</c:v>
                </c:pt>
                <c:pt idx="11">
                  <c:v>1494</c:v>
                </c:pt>
                <c:pt idx="14">
                  <c:v>1529</c:v>
                </c:pt>
              </c:numCache>
            </c:numRef>
          </c:val>
          <c:extLst xmlns:c16r2="http://schemas.microsoft.com/office/drawing/2015/06/chart">
            <c:ext xmlns:c16="http://schemas.microsoft.com/office/drawing/2014/chart" uri="{C3380CC4-5D6E-409C-BE32-E72D297353CC}">
              <c16:uniqueId val="{00000000-475B-4AB7-8710-EB6F12ABDD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75B-4AB7-8710-EB6F12ABDD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75B-4AB7-8710-EB6F12ABDD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75B-4AB7-8710-EB6F12ABDD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487</c:v>
                </c:pt>
                <c:pt idx="3">
                  <c:v>430</c:v>
                </c:pt>
                <c:pt idx="6">
                  <c:v>390</c:v>
                </c:pt>
                <c:pt idx="9">
                  <c:v>335</c:v>
                </c:pt>
                <c:pt idx="12">
                  <c:v>309</c:v>
                </c:pt>
              </c:numCache>
            </c:numRef>
          </c:val>
          <c:extLst xmlns:c16r2="http://schemas.microsoft.com/office/drawing/2015/06/chart">
            <c:ext xmlns:c16="http://schemas.microsoft.com/office/drawing/2014/chart" uri="{C3380CC4-5D6E-409C-BE32-E72D297353CC}">
              <c16:uniqueId val="{00000004-475B-4AB7-8710-EB6F12ABDD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75B-4AB7-8710-EB6F12ABDD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75B-4AB7-8710-EB6F12ABDD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1790</c:v>
                </c:pt>
                <c:pt idx="3">
                  <c:v>1666</c:v>
                </c:pt>
                <c:pt idx="6">
                  <c:v>1599</c:v>
                </c:pt>
                <c:pt idx="9">
                  <c:v>1910</c:v>
                </c:pt>
                <c:pt idx="12">
                  <c:v>1868</c:v>
                </c:pt>
              </c:numCache>
            </c:numRef>
          </c:val>
          <c:extLst xmlns:c16r2="http://schemas.microsoft.com/office/drawing/2015/06/chart">
            <c:ext xmlns:c16="http://schemas.microsoft.com/office/drawing/2014/chart" uri="{C3380CC4-5D6E-409C-BE32-E72D297353CC}">
              <c16:uniqueId val="{00000007-475B-4AB7-8710-EB6F12ABDDF9}"/>
            </c:ext>
          </c:extLst>
        </c:ser>
        <c:dLbls>
          <c:showLegendKey val="0"/>
          <c:showVal val="0"/>
          <c:showCatName val="0"/>
          <c:showSerName val="0"/>
          <c:showPercent val="0"/>
          <c:showBubbleSize val="0"/>
        </c:dLbls>
        <c:gapWidth val="100"/>
        <c:overlap val="100"/>
        <c:axId val="457562672"/>
        <c:axId val="457566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529</c:v>
                </c:pt>
                <c:pt idx="2">
                  <c:v>#N/A</c:v>
                </c:pt>
                <c:pt idx="3">
                  <c:v>#N/A</c:v>
                </c:pt>
                <c:pt idx="4">
                  <c:v>404</c:v>
                </c:pt>
                <c:pt idx="5">
                  <c:v>#N/A</c:v>
                </c:pt>
                <c:pt idx="6">
                  <c:v>#N/A</c:v>
                </c:pt>
                <c:pt idx="7">
                  <c:v>498</c:v>
                </c:pt>
                <c:pt idx="8">
                  <c:v>#N/A</c:v>
                </c:pt>
                <c:pt idx="9">
                  <c:v>#N/A</c:v>
                </c:pt>
                <c:pt idx="10">
                  <c:v>751</c:v>
                </c:pt>
                <c:pt idx="11">
                  <c:v>#N/A</c:v>
                </c:pt>
                <c:pt idx="12">
                  <c:v>#N/A</c:v>
                </c:pt>
                <c:pt idx="13">
                  <c:v>648</c:v>
                </c:pt>
                <c:pt idx="14">
                  <c:v>#N/A</c:v>
                </c:pt>
              </c:numCache>
            </c:numRef>
          </c:val>
          <c:smooth val="0"/>
          <c:extLst xmlns:c16r2="http://schemas.microsoft.com/office/drawing/2015/06/chart">
            <c:ext xmlns:c16="http://schemas.microsoft.com/office/drawing/2014/chart" uri="{C3380CC4-5D6E-409C-BE32-E72D297353CC}">
              <c16:uniqueId val="{00000008-475B-4AB7-8710-EB6F12ABDDF9}"/>
            </c:ext>
          </c:extLst>
        </c:ser>
        <c:dLbls>
          <c:showLegendKey val="0"/>
          <c:showVal val="0"/>
          <c:showCatName val="0"/>
          <c:showSerName val="0"/>
          <c:showPercent val="0"/>
          <c:showBubbleSize val="0"/>
        </c:dLbls>
        <c:marker val="1"/>
        <c:smooth val="0"/>
        <c:axId val="457562672"/>
        <c:axId val="457566200"/>
      </c:lineChart>
      <c:catAx>
        <c:axId val="45756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566200"/>
        <c:crosses val="autoZero"/>
        <c:auto val="1"/>
        <c:lblAlgn val="ctr"/>
        <c:lblOffset val="100"/>
        <c:tickLblSkip val="1"/>
        <c:tickMarkSkip val="1"/>
        <c:noMultiLvlLbl val="0"/>
      </c:catAx>
      <c:valAx>
        <c:axId val="457566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56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14478</c:v>
                </c:pt>
                <c:pt idx="5">
                  <c:v>14729</c:v>
                </c:pt>
                <c:pt idx="8">
                  <c:v>14831</c:v>
                </c:pt>
                <c:pt idx="11">
                  <c:v>14667</c:v>
                </c:pt>
                <c:pt idx="14">
                  <c:v>14655</c:v>
                </c:pt>
              </c:numCache>
            </c:numRef>
          </c:val>
          <c:extLst xmlns:c16r2="http://schemas.microsoft.com/office/drawing/2015/06/chart">
            <c:ext xmlns:c16="http://schemas.microsoft.com/office/drawing/2014/chart" uri="{C3380CC4-5D6E-409C-BE32-E72D297353CC}">
              <c16:uniqueId val="{00000000-0451-42F5-8E14-B608CA4C81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3440</c:v>
                </c:pt>
                <c:pt idx="5">
                  <c:v>3175</c:v>
                </c:pt>
                <c:pt idx="8">
                  <c:v>2976</c:v>
                </c:pt>
                <c:pt idx="11">
                  <c:v>2528</c:v>
                </c:pt>
                <c:pt idx="14">
                  <c:v>2607</c:v>
                </c:pt>
              </c:numCache>
            </c:numRef>
          </c:val>
          <c:extLst xmlns:c16r2="http://schemas.microsoft.com/office/drawing/2015/06/chart">
            <c:ext xmlns:c16="http://schemas.microsoft.com/office/drawing/2014/chart" uri="{C3380CC4-5D6E-409C-BE32-E72D297353CC}">
              <c16:uniqueId val="{00000001-0451-42F5-8E14-B608CA4C81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1250</c:v>
                </c:pt>
                <c:pt idx="5">
                  <c:v>1152</c:v>
                </c:pt>
                <c:pt idx="8">
                  <c:v>1545</c:v>
                </c:pt>
                <c:pt idx="11">
                  <c:v>1655</c:v>
                </c:pt>
                <c:pt idx="14">
                  <c:v>1493</c:v>
                </c:pt>
              </c:numCache>
            </c:numRef>
          </c:val>
          <c:extLst xmlns:c16r2="http://schemas.microsoft.com/office/drawing/2015/06/chart">
            <c:ext xmlns:c16="http://schemas.microsoft.com/office/drawing/2014/chart" uri="{C3380CC4-5D6E-409C-BE32-E72D297353CC}">
              <c16:uniqueId val="{00000002-0451-42F5-8E14-B608CA4C81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451-42F5-8E14-B608CA4C81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451-42F5-8E14-B608CA4C81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451-42F5-8E14-B608CA4C81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3540</c:v>
                </c:pt>
                <c:pt idx="3">
                  <c:v>3510</c:v>
                </c:pt>
                <c:pt idx="6">
                  <c:v>3452</c:v>
                </c:pt>
                <c:pt idx="9">
                  <c:v>3499</c:v>
                </c:pt>
                <c:pt idx="12">
                  <c:v>3561</c:v>
                </c:pt>
              </c:numCache>
            </c:numRef>
          </c:val>
          <c:extLst xmlns:c16r2="http://schemas.microsoft.com/office/drawing/2015/06/chart">
            <c:ext xmlns:c16="http://schemas.microsoft.com/office/drawing/2014/chart" uri="{C3380CC4-5D6E-409C-BE32-E72D297353CC}">
              <c16:uniqueId val="{00000006-0451-42F5-8E14-B608CA4C81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0451-42F5-8E14-B608CA4C81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3177</c:v>
                </c:pt>
                <c:pt idx="3">
                  <c:v>2933</c:v>
                </c:pt>
                <c:pt idx="6">
                  <c:v>2538</c:v>
                </c:pt>
                <c:pt idx="9">
                  <c:v>2247</c:v>
                </c:pt>
                <c:pt idx="12">
                  <c:v>2230</c:v>
                </c:pt>
              </c:numCache>
            </c:numRef>
          </c:val>
          <c:extLst xmlns:c16r2="http://schemas.microsoft.com/office/drawing/2015/06/chart">
            <c:ext xmlns:c16="http://schemas.microsoft.com/office/drawing/2014/chart" uri="{C3380CC4-5D6E-409C-BE32-E72D297353CC}">
              <c16:uniqueId val="{00000008-0451-42F5-8E14-B608CA4C81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1886</c:v>
                </c:pt>
                <c:pt idx="3">
                  <c:v>1619</c:v>
                </c:pt>
                <c:pt idx="6">
                  <c:v>1352</c:v>
                </c:pt>
                <c:pt idx="9">
                  <c:v>1085</c:v>
                </c:pt>
                <c:pt idx="12">
                  <c:v>818</c:v>
                </c:pt>
              </c:numCache>
            </c:numRef>
          </c:val>
          <c:extLst xmlns:c16r2="http://schemas.microsoft.com/office/drawing/2015/06/chart">
            <c:ext xmlns:c16="http://schemas.microsoft.com/office/drawing/2014/chart" uri="{C3380CC4-5D6E-409C-BE32-E72D297353CC}">
              <c16:uniqueId val="{00000009-0451-42F5-8E14-B608CA4C81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19178</c:v>
                </c:pt>
                <c:pt idx="3">
                  <c:v>19371</c:v>
                </c:pt>
                <c:pt idx="6">
                  <c:v>19292</c:v>
                </c:pt>
                <c:pt idx="9">
                  <c:v>19230</c:v>
                </c:pt>
                <c:pt idx="12">
                  <c:v>19387</c:v>
                </c:pt>
              </c:numCache>
            </c:numRef>
          </c:val>
          <c:extLst xmlns:c16r2="http://schemas.microsoft.com/office/drawing/2015/06/chart">
            <c:ext xmlns:c16="http://schemas.microsoft.com/office/drawing/2014/chart" uri="{C3380CC4-5D6E-409C-BE32-E72D297353CC}">
              <c16:uniqueId val="{0000000A-0451-42F5-8E14-B608CA4C81F3}"/>
            </c:ext>
          </c:extLst>
        </c:ser>
        <c:dLbls>
          <c:showLegendKey val="0"/>
          <c:showVal val="0"/>
          <c:showCatName val="0"/>
          <c:showSerName val="0"/>
          <c:showPercent val="0"/>
          <c:showBubbleSize val="0"/>
        </c:dLbls>
        <c:gapWidth val="100"/>
        <c:overlap val="100"/>
        <c:axId val="457562280"/>
        <c:axId val="457561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8611</c:v>
                </c:pt>
                <c:pt idx="2">
                  <c:v>#N/A</c:v>
                </c:pt>
                <c:pt idx="3">
                  <c:v>#N/A</c:v>
                </c:pt>
                <c:pt idx="4">
                  <c:v>8377</c:v>
                </c:pt>
                <c:pt idx="5">
                  <c:v>#N/A</c:v>
                </c:pt>
                <c:pt idx="6">
                  <c:v>#N/A</c:v>
                </c:pt>
                <c:pt idx="7">
                  <c:v>7280</c:v>
                </c:pt>
                <c:pt idx="8">
                  <c:v>#N/A</c:v>
                </c:pt>
                <c:pt idx="9">
                  <c:v>#N/A</c:v>
                </c:pt>
                <c:pt idx="10">
                  <c:v>7211</c:v>
                </c:pt>
                <c:pt idx="11">
                  <c:v>#N/A</c:v>
                </c:pt>
                <c:pt idx="12">
                  <c:v>#N/A</c:v>
                </c:pt>
                <c:pt idx="13">
                  <c:v>7241</c:v>
                </c:pt>
                <c:pt idx="14">
                  <c:v>#N/A</c:v>
                </c:pt>
              </c:numCache>
            </c:numRef>
          </c:val>
          <c:smooth val="0"/>
          <c:extLst xmlns:c16r2="http://schemas.microsoft.com/office/drawing/2015/06/chart">
            <c:ext xmlns:c16="http://schemas.microsoft.com/office/drawing/2014/chart" uri="{C3380CC4-5D6E-409C-BE32-E72D297353CC}">
              <c16:uniqueId val="{0000000B-0451-42F5-8E14-B608CA4C81F3}"/>
            </c:ext>
          </c:extLst>
        </c:ser>
        <c:dLbls>
          <c:showLegendKey val="0"/>
          <c:showVal val="0"/>
          <c:showCatName val="0"/>
          <c:showSerName val="0"/>
          <c:showPercent val="0"/>
          <c:showBubbleSize val="0"/>
        </c:dLbls>
        <c:marker val="1"/>
        <c:smooth val="0"/>
        <c:axId val="457562280"/>
        <c:axId val="457561496"/>
      </c:lineChart>
      <c:catAx>
        <c:axId val="457562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7561496"/>
        <c:crosses val="autoZero"/>
        <c:auto val="1"/>
        <c:lblAlgn val="ctr"/>
        <c:lblOffset val="100"/>
        <c:tickLblSkip val="1"/>
        <c:tickMarkSkip val="1"/>
        <c:noMultiLvlLbl val="0"/>
      </c:catAx>
      <c:valAx>
        <c:axId val="457561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562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782</c:v>
                </c:pt>
                <c:pt idx="1">
                  <c:v>777</c:v>
                </c:pt>
                <c:pt idx="2">
                  <c:v>508</c:v>
                </c:pt>
              </c:numCache>
            </c:numRef>
          </c:val>
          <c:extLst xmlns:c16r2="http://schemas.microsoft.com/office/drawing/2015/06/chart">
            <c:ext xmlns:c16="http://schemas.microsoft.com/office/drawing/2014/chart" uri="{C3380CC4-5D6E-409C-BE32-E72D297353CC}">
              <c16:uniqueId val="{00000000-7039-42F6-8BA7-EC580050C5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7039-42F6-8BA7-EC580050C5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523</c:v>
                </c:pt>
                <c:pt idx="1">
                  <c:v>551</c:v>
                </c:pt>
                <c:pt idx="2">
                  <c:v>562</c:v>
                </c:pt>
              </c:numCache>
            </c:numRef>
          </c:val>
          <c:extLst xmlns:c16r2="http://schemas.microsoft.com/office/drawing/2015/06/chart">
            <c:ext xmlns:c16="http://schemas.microsoft.com/office/drawing/2014/chart" uri="{C3380CC4-5D6E-409C-BE32-E72D297353CC}">
              <c16:uniqueId val="{00000002-7039-42F6-8BA7-EC580050C539}"/>
            </c:ext>
          </c:extLst>
        </c:ser>
        <c:dLbls>
          <c:showLegendKey val="0"/>
          <c:showVal val="0"/>
          <c:showCatName val="0"/>
          <c:showSerName val="0"/>
          <c:showPercent val="0"/>
          <c:showBubbleSize val="0"/>
        </c:dLbls>
        <c:gapWidth val="120"/>
        <c:overlap val="100"/>
        <c:axId val="468082792"/>
        <c:axId val="468082400"/>
      </c:barChart>
      <c:catAx>
        <c:axId val="468082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8082400"/>
        <c:crosses val="autoZero"/>
        <c:auto val="1"/>
        <c:lblAlgn val="ctr"/>
        <c:lblOffset val="100"/>
        <c:tickLblSkip val="1"/>
        <c:tickMarkSkip val="1"/>
        <c:noMultiLvlLbl val="0"/>
      </c:catAx>
      <c:valAx>
        <c:axId val="468082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8082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4A9-4DF4-BB09-3BA6BB8B73A8}"/>
                </c:ext>
                <c:ext xmlns:c15="http://schemas.microsoft.com/office/drawing/2012/chart" uri="{CE6537A1-D6FC-4f65-9D91-7224C49458BB}">
                  <c15:dlblFieldTable>
                    <c15:dlblFTEntry>
                      <c15:txfldGUID>{22F98766-F77F-4F93-A277-2468CAB59CC7}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4A9-4DF4-BB09-3BA6BB8B73A8}"/>
                </c:ext>
                <c:ext xmlns:c15="http://schemas.microsoft.com/office/drawing/2012/chart" uri="{CE6537A1-D6FC-4f65-9D91-7224C49458BB}">
                  <c15:dlblFieldTable>
                    <c15:dlblFTEntry>
                      <c15:txfldGUID>{F6C1FD2B-746A-4371-8F13-9BA89D96AB58}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4A9-4DF4-BB09-3BA6BB8B73A8}"/>
                </c:ext>
                <c:ext xmlns:c15="http://schemas.microsoft.com/office/drawing/2012/chart" uri="{CE6537A1-D6FC-4f65-9D91-7224C49458BB}">
                  <c15:dlblFieldTable>
                    <c15:dlblFTEntry>
                      <c15:txfldGUID>{373938AE-111E-4B5D-A534-0CA1A48600ED}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4A9-4DF4-BB09-3BA6BB8B73A8}"/>
                </c:ext>
                <c:ext xmlns:c15="http://schemas.microsoft.com/office/drawing/2012/chart" uri="{CE6537A1-D6FC-4f65-9D91-7224C49458BB}">
                  <c15:dlblFieldTable>
                    <c15:dlblFTEntry>
                      <c15:txfldGUID>{48DA4DAF-A562-4074-BF58-990CB98C8086}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4A9-4DF4-BB09-3BA6BB8B73A8}"/>
                </c:ext>
                <c:ext xmlns:c15="http://schemas.microsoft.com/office/drawing/2012/chart" uri="{CE6537A1-D6FC-4f65-9D91-7224C49458BB}">
                  <c15:dlblFieldTable>
                    <c15:dlblFTEntry>
                      <c15:txfldGUID>{624A5D93-E5BB-491D-A87C-B376F052BE70}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4A9-4DF4-BB09-3BA6BB8B73A8}"/>
                </c:ext>
                <c:ext xmlns:c15="http://schemas.microsoft.com/office/drawing/2012/chart" uri="{CE6537A1-D6FC-4f65-9D91-7224C49458BB}">
                  <c15:dlblFieldTable>
                    <c15:dlblFTEntry>
                      <c15:txfldGUID>{73D1B320-F65F-4F86-AF1F-EE05E2F6F608}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4A9-4DF4-BB09-3BA6BB8B73A8}"/>
                </c:ext>
                <c:ext xmlns:c15="http://schemas.microsoft.com/office/drawing/2012/chart" uri="{CE6537A1-D6FC-4f65-9D91-7224C49458BB}">
                  <c15:dlblFieldTable>
                    <c15:dlblFTEntry>
                      <c15:txfldGUID>{3798D86A-3177-4A3F-8568-7828C825F0B8}</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4A9-4DF4-BB09-3BA6BB8B73A8}"/>
                </c:ext>
                <c:ext xmlns:c15="http://schemas.microsoft.com/office/drawing/2012/chart" uri="{CE6537A1-D6FC-4f65-9D91-7224C49458BB}">
                  <c15:dlblFieldTable>
                    <c15:dlblFTEntry>
                      <c15:txfldGUID>{030CB1B8-3B2F-4D06-BBA3-3AE9FC191467}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4A9-4DF4-BB09-3BA6BB8B73A8}"/>
                </c:ext>
                <c:ext xmlns:c15="http://schemas.microsoft.com/office/drawing/2012/chart" uri="{CE6537A1-D6FC-4f65-9D91-7224C49458BB}">
                  <c15:dlblFieldTable>
                    <c15:dlblFTEntry>
                      <c15:txfldGUID>{AAF32619-B20B-4B8A-9763-524D7A6018B1}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44.5</c:v>
                </c:pt>
                <c:pt idx="24">
                  <c:v>36.200000000000003</c:v>
                </c:pt>
              </c:numCache>
            </c:numRef>
          </c:xVal>
          <c:yVal>
            <c:numRef>
              <c:f>公会計指標分析・財政指標組合せ分析表!$BP$51:$DC$51</c:f>
              <c:numCache>
                <c:formatCode>#,##0.0;"▲ "#,##0.0</c:formatCode>
                <c:ptCount val="40"/>
                <c:pt idx="16">
                  <c:v>67.599999999999994</c:v>
                </c:pt>
                <c:pt idx="24">
                  <c:v>67.400000000000006</c:v>
                </c:pt>
              </c:numCache>
            </c:numRef>
          </c:yVal>
          <c:smooth val="0"/>
          <c:extLst xmlns:c16r2="http://schemas.microsoft.com/office/drawing/2015/06/chart">
            <c:ext xmlns:c16="http://schemas.microsoft.com/office/drawing/2014/chart" uri="{C3380CC4-5D6E-409C-BE32-E72D297353CC}">
              <c16:uniqueId val="{00000009-74A9-4DF4-BB09-3BA6BB8B73A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4A9-4DF4-BB09-3BA6BB8B73A8}"/>
                </c:ext>
                <c:ext xmlns:c15="http://schemas.microsoft.com/office/drawing/2012/chart" uri="{CE6537A1-D6FC-4f65-9D91-7224C49458BB}">
                  <c15:dlblFieldTable>
                    <c15:dlblFTEntry>
                      <c15:txfldGUID>{73E8135E-E3AE-47B6-BB73-1AEE8077760E}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4A9-4DF4-BB09-3BA6BB8B73A8}"/>
                </c:ext>
                <c:ext xmlns:c15="http://schemas.microsoft.com/office/drawing/2012/chart" uri="{CE6537A1-D6FC-4f65-9D91-7224C49458BB}">
                  <c15:dlblFieldTable>
                    <c15:dlblFTEntry>
                      <c15:txfldGUID>{C6490063-9E01-43BF-BA05-3F8C6CA6D3DD}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4A9-4DF4-BB09-3BA6BB8B73A8}"/>
                </c:ext>
                <c:ext xmlns:c15="http://schemas.microsoft.com/office/drawing/2012/chart" uri="{CE6537A1-D6FC-4f65-9D91-7224C49458BB}">
                  <c15:dlblFieldTable>
                    <c15:dlblFTEntry>
                      <c15:txfldGUID>{DD890B0C-30B3-41EA-BE73-773408D0CDFE}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4A9-4DF4-BB09-3BA6BB8B73A8}"/>
                </c:ext>
                <c:ext xmlns:c15="http://schemas.microsoft.com/office/drawing/2012/chart" uri="{CE6537A1-D6FC-4f65-9D91-7224C49458BB}">
                  <c15:dlblFieldTable>
                    <c15:dlblFTEntry>
                      <c15:txfldGUID>{32C4F972-1E5A-40AD-AC2C-856A7FA53D1C}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4A9-4DF4-BB09-3BA6BB8B73A8}"/>
                </c:ext>
                <c:ext xmlns:c15="http://schemas.microsoft.com/office/drawing/2012/chart" uri="{CE6537A1-D6FC-4f65-9D91-7224C49458BB}">
                  <c15:dlblFieldTable>
                    <c15:dlblFTEntry>
                      <c15:txfldGUID>{222A073F-BB16-43BA-A5A9-8D6F14A27597}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4A9-4DF4-BB09-3BA6BB8B73A8}"/>
                </c:ext>
                <c:ext xmlns:c15="http://schemas.microsoft.com/office/drawing/2012/chart" uri="{CE6537A1-D6FC-4f65-9D91-7224C49458BB}">
                  <c15:dlblFieldTable>
                    <c15:dlblFTEntry>
                      <c15:txfldGUID>{E8AA0F05-F6BD-435B-BA70-CD67A4731888}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4A9-4DF4-BB09-3BA6BB8B73A8}"/>
                </c:ext>
                <c:ext xmlns:c15="http://schemas.microsoft.com/office/drawing/2012/chart" uri="{CE6537A1-D6FC-4f65-9D91-7224C49458BB}">
                  <c15:dlblFieldTable>
                    <c15:dlblFTEntry>
                      <c15:txfldGUID>{013519DA-3696-466C-86D9-8060D2B64BF6}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4A9-4DF4-BB09-3BA6BB8B73A8}"/>
                </c:ext>
                <c:ext xmlns:c15="http://schemas.microsoft.com/office/drawing/2012/chart" uri="{CE6537A1-D6FC-4f65-9D91-7224C49458BB}">
                  <c15:dlblFieldTable>
                    <c15:dlblFTEntry>
                      <c15:txfldGUID>{2F3BFB03-EF19-432D-AFFD-A22070D6F8FF}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4A9-4DF4-BB09-3BA6BB8B73A8}"/>
                </c:ext>
                <c:ext xmlns:c15="http://schemas.microsoft.com/office/drawing/2012/chart" uri="{CE6537A1-D6FC-4f65-9D91-7224C49458BB}">
                  <c15:dlblFieldTable>
                    <c15:dlblFTEntry>
                      <c15:txfldGUID>{8BACFDD8-8638-4044-A6CA-9651ED70D92C}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numCache>
            </c:numRef>
          </c:xVal>
          <c:yVal>
            <c:numRef>
              <c:f>公会計指標分析・財政指標組合せ分析表!$BP$55:$DC$55</c:f>
              <c:numCache>
                <c:formatCode>#,##0.0;"▲ "#,##0.0</c:formatCode>
                <c:ptCount val="40"/>
                <c:pt idx="16">
                  <c:v>33.6</c:v>
                </c:pt>
                <c:pt idx="24">
                  <c:v>35.299999999999997</c:v>
                </c:pt>
              </c:numCache>
            </c:numRef>
          </c:yVal>
          <c:smooth val="0"/>
          <c:extLst xmlns:c16r2="http://schemas.microsoft.com/office/drawing/2015/06/chart">
            <c:ext xmlns:c16="http://schemas.microsoft.com/office/drawing/2014/chart" uri="{C3380CC4-5D6E-409C-BE32-E72D297353CC}">
              <c16:uniqueId val="{00000013-74A9-4DF4-BB09-3BA6BB8B73A8}"/>
            </c:ext>
          </c:extLst>
        </c:ser>
        <c:dLbls>
          <c:showLegendKey val="0"/>
          <c:showVal val="1"/>
          <c:showCatName val="0"/>
          <c:showSerName val="0"/>
          <c:showPercent val="0"/>
          <c:showBubbleSize val="0"/>
        </c:dLbls>
        <c:axId val="468082008"/>
        <c:axId val="468081224"/>
      </c:scatterChart>
      <c:valAx>
        <c:axId val="468082008"/>
        <c:scaling>
          <c:orientation val="minMax"/>
          <c:max val="63"/>
          <c:min val="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8081224"/>
        <c:crosses val="autoZero"/>
        <c:crossBetween val="midCat"/>
      </c:valAx>
      <c:valAx>
        <c:axId val="468081224"/>
        <c:scaling>
          <c:orientation val="minMax"/>
          <c:max val="7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8082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0DB-4E65-BD56-7D9EDC72772C}"/>
                </c:ext>
                <c:ext xmlns:c15="http://schemas.microsoft.com/office/drawing/2012/chart" uri="{CE6537A1-D6FC-4f65-9D91-7224C49458BB}">
                  <c15:dlblFieldTable>
                    <c15:dlblFTEntry>
                      <c15:txfldGUID>{0D7B4FF5-5BA6-4F5A-8829-B02D8FBF7876}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0DB-4E65-BD56-7D9EDC72772C}"/>
                </c:ext>
                <c:ext xmlns:c15="http://schemas.microsoft.com/office/drawing/2012/chart" uri="{CE6537A1-D6FC-4f65-9D91-7224C49458BB}">
                  <c15:dlblFieldTable>
                    <c15:dlblFTEntry>
                      <c15:txfldGUID>{AB30A96A-DB4A-4694-9CF3-203CBC0E0E48}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0DB-4E65-BD56-7D9EDC72772C}"/>
                </c:ext>
                <c:ext xmlns:c15="http://schemas.microsoft.com/office/drawing/2012/chart" uri="{CE6537A1-D6FC-4f65-9D91-7224C49458BB}">
                  <c15:dlblFieldTable>
                    <c15:dlblFTEntry>
                      <c15:txfldGUID>{6D5EF0C7-CD79-4D4F-B566-B6775E855535}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0DB-4E65-BD56-7D9EDC72772C}"/>
                </c:ext>
                <c:ext xmlns:c15="http://schemas.microsoft.com/office/drawing/2012/chart" uri="{CE6537A1-D6FC-4f65-9D91-7224C49458BB}">
                  <c15:dlblFieldTable>
                    <c15:dlblFTEntry>
                      <c15:txfldGUID>{CC8ED455-EE7B-4DBA-885F-32F7DB5E3185}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0DB-4E65-BD56-7D9EDC72772C}"/>
                </c:ext>
                <c:ext xmlns:c15="http://schemas.microsoft.com/office/drawing/2012/chart" uri="{CE6537A1-D6FC-4f65-9D91-7224C49458BB}">
                  <c15:dlblFieldTable>
                    <c15:dlblFTEntry>
                      <c15:txfldGUID>{35DEBFD7-7017-486C-BCD9-3A646FA9149D}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0DB-4E65-BD56-7D9EDC72772C}"/>
                </c:ext>
                <c:ext xmlns:c15="http://schemas.microsoft.com/office/drawing/2012/chart" uri="{CE6537A1-D6FC-4f65-9D91-7224C49458BB}">
                  <c15:dlblFieldTable>
                    <c15:dlblFTEntry>
                      <c15:txfldGUID>{07D87777-6D4B-408E-B342-814C474D7E4B}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0DB-4E65-BD56-7D9EDC72772C}"/>
                </c:ext>
                <c:ext xmlns:c15="http://schemas.microsoft.com/office/drawing/2012/chart" uri="{CE6537A1-D6FC-4f65-9D91-7224C49458BB}">
                  <c15:dlblFieldTable>
                    <c15:dlblFTEntry>
                      <c15:txfldGUID>{380B958A-E1F6-4FA5-B979-0A942DED7E5A}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0DB-4E65-BD56-7D9EDC72772C}"/>
                </c:ext>
                <c:ext xmlns:c15="http://schemas.microsoft.com/office/drawing/2012/chart" uri="{CE6537A1-D6FC-4f65-9D91-7224C49458BB}">
                  <c15:dlblFieldTable>
                    <c15:dlblFTEntry>
                      <c15:txfldGUID>{08D408D4-CB39-4D1C-ADCA-5D8CAA830F9C}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0DB-4E65-BD56-7D9EDC72772C}"/>
                </c:ext>
                <c:ext xmlns:c15="http://schemas.microsoft.com/office/drawing/2012/chart" uri="{CE6537A1-D6FC-4f65-9D91-7224C49458BB}">
                  <c15:dlblFieldTable>
                    <c15:dlblFTEntry>
                      <c15:txfldGUID>{635AE661-664A-4ED8-96F9-91746FCE001C}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4.7</c:v>
                </c:pt>
                <c:pt idx="16">
                  <c:v>4.4000000000000004</c:v>
                </c:pt>
                <c:pt idx="24">
                  <c:v>5.0999999999999996</c:v>
                </c:pt>
                <c:pt idx="32">
                  <c:v>5.8</c:v>
                </c:pt>
              </c:numCache>
            </c:numRef>
          </c:xVal>
          <c:yVal>
            <c:numRef>
              <c:f>公会計指標分析・財政指標組合せ分析表!$BP$73:$DC$73</c:f>
              <c:numCache>
                <c:formatCode>#,##0.0;"▲ "#,##0.0</c:formatCode>
                <c:ptCount val="40"/>
                <c:pt idx="0">
                  <c:v>81.599999999999994</c:v>
                </c:pt>
                <c:pt idx="8">
                  <c:v>79.599999999999994</c:v>
                </c:pt>
                <c:pt idx="16">
                  <c:v>67.599999999999994</c:v>
                </c:pt>
                <c:pt idx="24">
                  <c:v>67.400000000000006</c:v>
                </c:pt>
                <c:pt idx="32">
                  <c:v>67.5</c:v>
                </c:pt>
              </c:numCache>
            </c:numRef>
          </c:yVal>
          <c:smooth val="0"/>
          <c:extLst xmlns:c16r2="http://schemas.microsoft.com/office/drawing/2015/06/chart">
            <c:ext xmlns:c16="http://schemas.microsoft.com/office/drawing/2014/chart" uri="{C3380CC4-5D6E-409C-BE32-E72D297353CC}">
              <c16:uniqueId val="{00000009-00DB-4E65-BD56-7D9EDC7277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0DB-4E65-BD56-7D9EDC72772C}"/>
                </c:ext>
                <c:ext xmlns:c15="http://schemas.microsoft.com/office/drawing/2012/chart" uri="{CE6537A1-D6FC-4f65-9D91-7224C49458BB}">
                  <c15:dlblFieldTable>
                    <c15:dlblFTEntry>
                      <c15:txfldGUID>{87011916-6D75-4F20-8E78-B2730FC9F939}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0DB-4E65-BD56-7D9EDC72772C}"/>
                </c:ext>
                <c:ext xmlns:c15="http://schemas.microsoft.com/office/drawing/2012/chart" uri="{CE6537A1-D6FC-4f65-9D91-7224C49458BB}">
                  <c15:dlblFieldTable>
                    <c15:dlblFTEntry>
                      <c15:txfldGUID>{F6E23938-DBD9-42DB-B124-FF958DA754D1}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0DB-4E65-BD56-7D9EDC72772C}"/>
                </c:ext>
                <c:ext xmlns:c15="http://schemas.microsoft.com/office/drawing/2012/chart" uri="{CE6537A1-D6FC-4f65-9D91-7224C49458BB}">
                  <c15:dlblFieldTable>
                    <c15:dlblFTEntry>
                      <c15:txfldGUID>{5FDDBA6A-9B54-412C-8C01-DD3978C9B912}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0DB-4E65-BD56-7D9EDC72772C}"/>
                </c:ext>
                <c:ext xmlns:c15="http://schemas.microsoft.com/office/drawing/2012/chart" uri="{CE6537A1-D6FC-4f65-9D91-7224C49458BB}">
                  <c15:dlblFieldTable>
                    <c15:dlblFTEntry>
                      <c15:txfldGUID>{3B3144A0-6432-47AB-8D60-DD357FB27AFC}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0DB-4E65-BD56-7D9EDC72772C}"/>
                </c:ext>
                <c:ext xmlns:c15="http://schemas.microsoft.com/office/drawing/2012/chart" uri="{CE6537A1-D6FC-4f65-9D91-7224C49458BB}">
                  <c15:dlblFieldTable>
                    <c15:dlblFTEntry>
                      <c15:txfldGUID>{9308B6C8-4C53-4362-A615-5A70581DF23E}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0DB-4E65-BD56-7D9EDC72772C}"/>
                </c:ext>
                <c:ext xmlns:c15="http://schemas.microsoft.com/office/drawing/2012/chart" uri="{CE6537A1-D6FC-4f65-9D91-7224C49458BB}">
                  <c15:dlblFieldTable>
                    <c15:dlblFTEntry>
                      <c15:txfldGUID>{0B713F25-814C-42AA-A131-9407AAC85906}</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5182657095727836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0DB-4E65-BD56-7D9EDC72772C}"/>
                </c:ext>
                <c:ext xmlns:c15="http://schemas.microsoft.com/office/drawing/2012/chart" uri="{CE6537A1-D6FC-4f65-9D91-7224C49458BB}">
                  <c15:dlblFieldTable>
                    <c15:dlblFTEntry>
                      <c15:txfldGUID>{1F4B6B76-0375-4BA6-8E37-6D8554C75AEB}</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8213326142493564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0DB-4E65-BD56-7D9EDC72772C}"/>
                </c:ext>
                <c:ext xmlns:c15="http://schemas.microsoft.com/office/drawing/2012/chart" uri="{CE6537A1-D6FC-4f65-9D91-7224C49458BB}">
                  <c15:dlblFieldTable>
                    <c15:dlblFTEntry>
                      <c15:txfldGUID>{76332548-FD36-4EEC-9696-D5E4DB23E815}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0DB-4E65-BD56-7D9EDC72772C}"/>
                </c:ext>
                <c:ext xmlns:c15="http://schemas.microsoft.com/office/drawing/2012/chart" uri="{CE6537A1-D6FC-4f65-9D91-7224C49458BB}">
                  <c15:dlblFieldTable>
                    <c15:dlblFTEntry>
                      <c15:txfldGUID>{EF077562-F936-4B0F-B449-EB15B2193D4A}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9.3000000000000007</c:v>
                </c:pt>
                <c:pt idx="16">
                  <c:v>7</c:v>
                </c:pt>
                <c:pt idx="24">
                  <c:v>6.9</c:v>
                </c:pt>
                <c:pt idx="32">
                  <c:v>6.6</c:v>
                </c:pt>
              </c:numCache>
            </c:numRef>
          </c:xVal>
          <c:yVal>
            <c:numRef>
              <c:f>公会計指標分析・財政指標組合せ分析表!$BP$77:$DC$77</c:f>
              <c:numCache>
                <c:formatCode>#,##0.0;"▲ "#,##0.0</c:formatCode>
                <c:ptCount val="40"/>
                <c:pt idx="0">
                  <c:v>56.6</c:v>
                </c:pt>
                <c:pt idx="8">
                  <c:v>61.3</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00DB-4E65-BD56-7D9EDC72772C}"/>
            </c:ext>
          </c:extLst>
        </c:ser>
        <c:dLbls>
          <c:showLegendKey val="0"/>
          <c:showVal val="1"/>
          <c:showCatName val="0"/>
          <c:showSerName val="0"/>
          <c:showPercent val="0"/>
          <c:showBubbleSize val="0"/>
        </c:dLbls>
        <c:axId val="468079264"/>
        <c:axId val="468078872"/>
      </c:scatterChart>
      <c:valAx>
        <c:axId val="468079264"/>
        <c:scaling>
          <c:orientation val="minMax"/>
          <c:max val="10.1"/>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8078872"/>
        <c:crosses val="autoZero"/>
        <c:crossBetween val="midCat"/>
      </c:valAx>
      <c:valAx>
        <c:axId val="468078872"/>
        <c:scaling>
          <c:orientation val="minMax"/>
          <c:max val="90"/>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80792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単年度比率は、平成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年度からは一般会計の元利償還金の減少と下水道事業債償還充当繰入金の減少により下がっていたが、平成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年度借入の臨時財政対策債、平成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年度借入の一般廃棄物処理施設整備事業等の元金償還が開始されたこと、小坪乙中谷市営住宅跡地売却のために繰上償還を行ったことにより大幅に上昇しており、３カ年平均についても上昇した。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神武寺トンネル改良事業などの償還開始による公債費の増が見込まれ、さらに比率の上昇が予想されるが、引き続き計画的な地方債の発行等により実質公債費比率の水準の維持に努め、比率の適正化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年度に老朽化した公共施設の改修等により大型事業を実施したことから増加し、その後はほぼ横ばいとなっている。</a:t>
          </a:r>
        </a:p>
        <a:p>
          <a:r>
            <a:rPr kumimoji="1" lang="ja-JP" altLang="en-US" sz="1400">
              <a:latin typeface="ＭＳ ゴシック" pitchFamily="49" charset="-128"/>
              <a:ea typeface="ＭＳ ゴシック" pitchFamily="49" charset="-128"/>
            </a:rPr>
            <a:t>　公営企業債繰入見込額は、下水道整備事業に係る償還額が減りつつあり、減少傾向にある。</a:t>
          </a:r>
        </a:p>
        <a:p>
          <a:r>
            <a:rPr kumimoji="1" lang="ja-JP" altLang="en-US" sz="1400">
              <a:latin typeface="ＭＳ ゴシック" pitchFamily="49" charset="-128"/>
              <a:ea typeface="ＭＳ ゴシック" pitchFamily="49" charset="-128"/>
            </a:rPr>
            <a:t>　充当可能基金額は、介護保険事業運営基金、ふるさと基金が増加しているが、財政調整基金の減少が大きかったため減少した。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市営住宅の建替え、一般廃棄物処理施設の改修に伴い地方債残高の増加が見込まれ、比率の上昇が予想されるが、計画的な地方債の発行等により将来負担額の水準の維持に努め、分子の増加を防ぐことにより、将来負担の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神奈川県逗子市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その他特定目的基金は増加傾向にあるが、財政調整基金は減少傾向にある。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財政調整基金が減少しているため、基金全体も減少している。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安定的な財政運営を行える財政規模とするほか、当面は財政調整基金への積み立てを最優先に行っていく必要がある。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みどり基金：緑化の推進等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ふるさと基金：魅力的なまちづくりの推進に資するため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項目の使途を設けている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特定防衛施設周辺整備基金：池子の森自然公園の管理運営に係る事業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障がい者（児）団体等支援基金：障がい者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団体等が社会での見聞を広げるための視察費用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生涯学習施設整備基金：総合情報施設、総合体育施設及び総合文化施設の整備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みどり基金寄附金、ふるさと基金寄附金の増加により、各基金への積立て額が増加している。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寄附金を財源としているものについては、使途を明確にし、寄附者にとってわかりやすいよう努める。国庫補助金等を財源としているものについては、各計画に基づき適切に管理していく。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年度は年度末の積立額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千円以上に取崩し額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673,287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千円があったため、平成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年度末の基金残高が前年度末と比較し、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各種交付金や繰越金が予算額を下回ったことにより収支不足額に充当するため取崩しが増額となっている。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積立額は、年度末の財源余剰金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年度当初予算までは毎年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億円程の繰入を予算計上していたが、安定的な財政運営を行える財政規模とするほか、当面は財政調整基金への積み立てを最優先に行っていく必要があるため、平成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年度からは繰入金を計上しない予算編成をおこなっている。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59,917
59,403
17.28
20,273,545
19,460,193
808,023
11,921,458
19,361,039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近年は老朽化施設の集約化・複合化や除却を進めているが、平成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年度の数値は</a:t>
          </a:r>
          <a:r>
            <a:rPr kumimoji="1" lang="en-US" altLang="ja-JP" sz="1100">
              <a:latin typeface="ＭＳ Ｐゴシック" panose="020B0600070205080204" pitchFamily="50" charset="-128"/>
              <a:ea typeface="ＭＳ Ｐゴシック" panose="020B0600070205080204" pitchFamily="50" charset="-128"/>
            </a:rPr>
            <a:t>52.7</a:t>
          </a:r>
          <a:r>
            <a:rPr kumimoji="1" lang="ja-JP" altLang="en-US" sz="1100">
              <a:latin typeface="ＭＳ Ｐゴシック" panose="020B0600070205080204" pitchFamily="50" charset="-128"/>
              <a:ea typeface="ＭＳ Ｐゴシック" panose="020B0600070205080204" pitchFamily="50" charset="-128"/>
            </a:rPr>
            <a:t>であり、類似団体の平均と比較すると若干下回っているものの、数値は上昇の傾向にあることから、多くの施設で今後本格的に老朽化対策に取り組む必要がある。（平成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年度は減価償却費の積算の誤謬により数値が過少になっている）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132171</xdr:rowOff>
    </xdr:from>
    <xdr:to>
      <xdr:col>19</xdr:col>
      <xdr:colOff>187325</xdr:colOff>
      <xdr:row>34</xdr:row>
      <xdr:rowOff>62321</xdr:rowOff>
    </xdr:to>
    <xdr:sp macro="" textlink="">
      <xdr:nvSpPr>
        <xdr:cNvPr id="80" name="楕円 79"/>
        <xdr:cNvSpPr/>
      </xdr:nvSpPr>
      <xdr:spPr>
        <a:xfrm>
          <a:off x="4000500" y="65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47625</xdr:rowOff>
    </xdr:from>
    <xdr:to>
      <xdr:col>15</xdr:col>
      <xdr:colOff>187325</xdr:colOff>
      <xdr:row>32</xdr:row>
      <xdr:rowOff>149225</xdr:rowOff>
    </xdr:to>
    <xdr:sp macro="" textlink="">
      <xdr:nvSpPr>
        <xdr:cNvPr id="81" name="楕円 80"/>
        <xdr:cNvSpPr/>
      </xdr:nvSpPr>
      <xdr:spPr>
        <a:xfrm>
          <a:off x="3238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98425</xdr:rowOff>
    </xdr:from>
    <xdr:to>
      <xdr:col>19</xdr:col>
      <xdr:colOff>136525</xdr:colOff>
      <xdr:row>34</xdr:row>
      <xdr:rowOff>11521</xdr:rowOff>
    </xdr:to>
    <xdr:cxnSp macro="">
      <xdr:nvCxnSpPr>
        <xdr:cNvPr id="82" name="直線コネクタ 81"/>
        <xdr:cNvCxnSpPr/>
      </xdr:nvCxnSpPr>
      <xdr:spPr>
        <a:xfrm>
          <a:off x="3289300" y="6356350"/>
          <a:ext cx="762000" cy="25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83"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4"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53448</xdr:rowOff>
    </xdr:from>
    <xdr:ext cx="405111" cy="259045"/>
    <xdr:sp macro="" textlink="">
      <xdr:nvSpPr>
        <xdr:cNvPr id="85" name="n_1mainValue有形固定資産減価償却率"/>
        <xdr:cNvSpPr txBox="1"/>
      </xdr:nvSpPr>
      <xdr:spPr>
        <a:xfrm>
          <a:off x="3836044" y="6654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140352</xdr:rowOff>
    </xdr:from>
    <xdr:ext cx="405111" cy="259045"/>
    <xdr:sp macro="" textlink="">
      <xdr:nvSpPr>
        <xdr:cNvPr id="86" name="n_2mainValue有形固定資産減価償却率"/>
        <xdr:cNvSpPr txBox="1"/>
      </xdr:nvSpPr>
      <xdr:spPr>
        <a:xfrm>
          <a:off x="308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類似団体平均と比して長期となっている要因としては、充当可能な基金残高が少ないことが挙げられる。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9" name="テキスト ボックス 108"/>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1" name="テキスト ボックス 110"/>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7" name="直線コネクタ 116"/>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0"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1" name="直線コネクタ 12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2"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3" name="フローチャート: 判断 122"/>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32506</xdr:rowOff>
    </xdr:from>
    <xdr:to>
      <xdr:col>76</xdr:col>
      <xdr:colOff>73025</xdr:colOff>
      <xdr:row>29</xdr:row>
      <xdr:rowOff>134106</xdr:rowOff>
    </xdr:to>
    <xdr:sp macro="" textlink="">
      <xdr:nvSpPr>
        <xdr:cNvPr id="129" name="楕円 128"/>
        <xdr:cNvSpPr/>
      </xdr:nvSpPr>
      <xdr:spPr>
        <a:xfrm>
          <a:off x="14744700" y="577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55383</xdr:rowOff>
    </xdr:from>
    <xdr:ext cx="340478" cy="259045"/>
    <xdr:sp macro="" textlink="">
      <xdr:nvSpPr>
        <xdr:cNvPr id="130" name="債務償還可能年数該当値テキスト"/>
        <xdr:cNvSpPr txBox="1"/>
      </xdr:nvSpPr>
      <xdr:spPr>
        <a:xfrm>
          <a:off x="14846300" y="56275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59,917
59,403
17.28
20,273,545
19,460,193
808,023
11,921,458
19,361,039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35560</xdr:rowOff>
    </xdr:to>
    <xdr:cxnSp macro="">
      <xdr:nvCxnSpPr>
        <xdr:cNvPr id="55" name="直線コネクタ 54"/>
        <xdr:cNvCxnSpPr/>
      </xdr:nvCxnSpPr>
      <xdr:spPr>
        <a:xfrm flipV="1">
          <a:off x="4634865" y="5969000"/>
          <a:ext cx="0" cy="126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39387</xdr:rowOff>
    </xdr:from>
    <xdr:ext cx="340478" cy="259045"/>
    <xdr:sp macro="" textlink="">
      <xdr:nvSpPr>
        <xdr:cNvPr id="56" name="【道路】&#10;有形固定資産減価償却率最小値テキスト"/>
        <xdr:cNvSpPr txBox="1"/>
      </xdr:nvSpPr>
      <xdr:spPr>
        <a:xfrm>
          <a:off x="4673600" y="7240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35560</xdr:rowOff>
    </xdr:from>
    <xdr:to>
      <xdr:col>24</xdr:col>
      <xdr:colOff>152400</xdr:colOff>
      <xdr:row>42</xdr:row>
      <xdr:rowOff>35560</xdr:rowOff>
    </xdr:to>
    <xdr:cxnSp macro="">
      <xdr:nvCxnSpPr>
        <xdr:cNvPr id="57" name="直線コネクタ 56"/>
        <xdr:cNvCxnSpPr/>
      </xdr:nvCxnSpPr>
      <xdr:spPr>
        <a:xfrm>
          <a:off x="45466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道路】&#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68597</xdr:rowOff>
    </xdr:from>
    <xdr:ext cx="405111" cy="259045"/>
    <xdr:sp macro="" textlink="">
      <xdr:nvSpPr>
        <xdr:cNvPr id="60" name="【道路】&#10;有形固定資産減価償却率平均値テキスト"/>
        <xdr:cNvSpPr txBox="1"/>
      </xdr:nvSpPr>
      <xdr:spPr>
        <a:xfrm>
          <a:off x="4673600" y="641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1" name="フローチャート: 判断 60"/>
        <xdr:cNvSpPr/>
      </xdr:nvSpPr>
      <xdr:spPr>
        <a:xfrm>
          <a:off x="4584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102870</xdr:rowOff>
    </xdr:from>
    <xdr:to>
      <xdr:col>20</xdr:col>
      <xdr:colOff>38100</xdr:colOff>
      <xdr:row>38</xdr:row>
      <xdr:rowOff>33020</xdr:rowOff>
    </xdr:to>
    <xdr:sp macro="" textlink="">
      <xdr:nvSpPr>
        <xdr:cNvPr id="62" name="フローチャート: 判断 61"/>
        <xdr:cNvSpPr/>
      </xdr:nvSpPr>
      <xdr:spPr>
        <a:xfrm>
          <a:off x="3746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102870</xdr:rowOff>
    </xdr:from>
    <xdr:to>
      <xdr:col>15</xdr:col>
      <xdr:colOff>101600</xdr:colOff>
      <xdr:row>38</xdr:row>
      <xdr:rowOff>33020</xdr:rowOff>
    </xdr:to>
    <xdr:sp macro="" textlink="">
      <xdr:nvSpPr>
        <xdr:cNvPr id="63" name="フローチャート: 判断 62"/>
        <xdr:cNvSpPr/>
      </xdr:nvSpPr>
      <xdr:spPr>
        <a:xfrm>
          <a:off x="2857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158750</xdr:rowOff>
    </xdr:from>
    <xdr:to>
      <xdr:col>20</xdr:col>
      <xdr:colOff>38100</xdr:colOff>
      <xdr:row>42</xdr:row>
      <xdr:rowOff>88900</xdr:rowOff>
    </xdr:to>
    <xdr:sp macro="" textlink="">
      <xdr:nvSpPr>
        <xdr:cNvPr id="69" name="楕円 68"/>
        <xdr:cNvSpPr/>
      </xdr:nvSpPr>
      <xdr:spPr>
        <a:xfrm>
          <a:off x="3746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100330</xdr:rowOff>
    </xdr:from>
    <xdr:to>
      <xdr:col>15</xdr:col>
      <xdr:colOff>101600</xdr:colOff>
      <xdr:row>35</xdr:row>
      <xdr:rowOff>30480</xdr:rowOff>
    </xdr:to>
    <xdr:sp macro="" textlink="">
      <xdr:nvSpPr>
        <xdr:cNvPr id="70" name="楕円 69"/>
        <xdr:cNvSpPr/>
      </xdr:nvSpPr>
      <xdr:spPr>
        <a:xfrm>
          <a:off x="2857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151130</xdr:rowOff>
    </xdr:from>
    <xdr:to>
      <xdr:col>19</xdr:col>
      <xdr:colOff>177800</xdr:colOff>
      <xdr:row>42</xdr:row>
      <xdr:rowOff>38100</xdr:rowOff>
    </xdr:to>
    <xdr:cxnSp macro="">
      <xdr:nvCxnSpPr>
        <xdr:cNvPr id="71" name="直線コネクタ 70"/>
        <xdr:cNvCxnSpPr/>
      </xdr:nvCxnSpPr>
      <xdr:spPr>
        <a:xfrm>
          <a:off x="2908300" y="5980430"/>
          <a:ext cx="889000" cy="125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49547</xdr:rowOff>
    </xdr:from>
    <xdr:ext cx="405111" cy="259045"/>
    <xdr:sp macro="" textlink="">
      <xdr:nvSpPr>
        <xdr:cNvPr id="72" name="n_1aveValue【道路】&#10;有形固定資産減価償却率"/>
        <xdr:cNvSpPr txBox="1"/>
      </xdr:nvSpPr>
      <xdr:spPr>
        <a:xfrm>
          <a:off x="35820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24147</xdr:rowOff>
    </xdr:from>
    <xdr:ext cx="405111" cy="259045"/>
    <xdr:sp macro="" textlink="">
      <xdr:nvSpPr>
        <xdr:cNvPr id="73" name="n_2aveValue【道路】&#10;有形固定資産減価償却率"/>
        <xdr:cNvSpPr txBox="1"/>
      </xdr:nvSpPr>
      <xdr:spPr>
        <a:xfrm>
          <a:off x="2705744" y="653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80027</xdr:rowOff>
    </xdr:from>
    <xdr:ext cx="340478" cy="259045"/>
    <xdr:sp macro="" textlink="">
      <xdr:nvSpPr>
        <xdr:cNvPr id="74" name="n_1mainValue【道路】&#10;有形固定資産減価償却率"/>
        <xdr:cNvSpPr txBox="1"/>
      </xdr:nvSpPr>
      <xdr:spPr>
        <a:xfrm>
          <a:off x="3614361" y="728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47007</xdr:rowOff>
    </xdr:from>
    <xdr:ext cx="405111" cy="259045"/>
    <xdr:sp macro="" textlink="">
      <xdr:nvSpPr>
        <xdr:cNvPr id="75" name="n_2mainValue【道路】&#10;有形固定資産減価償却率"/>
        <xdr:cNvSpPr txBox="1"/>
      </xdr:nvSpPr>
      <xdr:spPr>
        <a:xfrm>
          <a:off x="2705744" y="570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9" name="テキスト ボックス 88"/>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1" name="テキスト ボックス 90"/>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3" name="テキスト ボックス 9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5" name="テキスト ボックス 9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7" name="テキスト ボックス 96"/>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1" name="直線コネクタ 100"/>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2"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3" name="直線コネクタ 102"/>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4"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5" name="直線コネクタ 104"/>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6"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7" name="フローチャート: 判断 106"/>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08" name="フローチャート: 判断 107"/>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09" name="フローチャート: 判断 108"/>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154445</xdr:rowOff>
    </xdr:from>
    <xdr:to>
      <xdr:col>50</xdr:col>
      <xdr:colOff>165100</xdr:colOff>
      <xdr:row>42</xdr:row>
      <xdr:rowOff>84595</xdr:rowOff>
    </xdr:to>
    <xdr:sp macro="" textlink="">
      <xdr:nvSpPr>
        <xdr:cNvPr id="115" name="楕円 114"/>
        <xdr:cNvSpPr/>
      </xdr:nvSpPr>
      <xdr:spPr>
        <a:xfrm>
          <a:off x="9588500" y="71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158037</xdr:rowOff>
    </xdr:from>
    <xdr:to>
      <xdr:col>46</xdr:col>
      <xdr:colOff>38100</xdr:colOff>
      <xdr:row>42</xdr:row>
      <xdr:rowOff>88187</xdr:rowOff>
    </xdr:to>
    <xdr:sp macro="" textlink="">
      <xdr:nvSpPr>
        <xdr:cNvPr id="116" name="楕円 115"/>
        <xdr:cNvSpPr/>
      </xdr:nvSpPr>
      <xdr:spPr>
        <a:xfrm>
          <a:off x="8699500" y="7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33795</xdr:rowOff>
    </xdr:from>
    <xdr:to>
      <xdr:col>50</xdr:col>
      <xdr:colOff>114300</xdr:colOff>
      <xdr:row>42</xdr:row>
      <xdr:rowOff>37387</xdr:rowOff>
    </xdr:to>
    <xdr:cxnSp macro="">
      <xdr:nvCxnSpPr>
        <xdr:cNvPr id="117" name="直線コネクタ 116"/>
        <xdr:cNvCxnSpPr/>
      </xdr:nvCxnSpPr>
      <xdr:spPr>
        <a:xfrm flipV="1">
          <a:off x="8750300" y="723469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18"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19"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75722</xdr:rowOff>
    </xdr:from>
    <xdr:ext cx="469744" cy="259045"/>
    <xdr:sp macro="" textlink="">
      <xdr:nvSpPr>
        <xdr:cNvPr id="120" name="n_1mainValue【道路】&#10;一人当たり延長"/>
        <xdr:cNvSpPr txBox="1"/>
      </xdr:nvSpPr>
      <xdr:spPr>
        <a:xfrm>
          <a:off x="9391727" y="727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79314</xdr:rowOff>
    </xdr:from>
    <xdr:ext cx="469744" cy="259045"/>
    <xdr:sp macro="" textlink="">
      <xdr:nvSpPr>
        <xdr:cNvPr id="121" name="n_2mainValue【道路】&#10;一人当たり延長"/>
        <xdr:cNvSpPr txBox="1"/>
      </xdr:nvSpPr>
      <xdr:spPr>
        <a:xfrm>
          <a:off x="8515427" y="728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7" name="直線コネクタ 146"/>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48"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49" name="直線コネクタ 148"/>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0"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1" name="直線コネクタ 150"/>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52"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3" name="フローチャート: 判断 152"/>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4" name="フローチャート: 判断 153"/>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5" name="フローチャート: 判断 154"/>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34109</xdr:rowOff>
    </xdr:from>
    <xdr:to>
      <xdr:col>20</xdr:col>
      <xdr:colOff>38100</xdr:colOff>
      <xdr:row>60</xdr:row>
      <xdr:rowOff>135709</xdr:rowOff>
    </xdr:to>
    <xdr:sp macro="" textlink="">
      <xdr:nvSpPr>
        <xdr:cNvPr id="161" name="楕円 160"/>
        <xdr:cNvSpPr/>
      </xdr:nvSpPr>
      <xdr:spPr>
        <a:xfrm>
          <a:off x="3746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62" name="楕円 161"/>
        <xdr:cNvSpPr/>
      </xdr:nvSpPr>
      <xdr:spPr>
        <a:xfrm>
          <a:off x="2857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84909</xdr:rowOff>
    </xdr:from>
    <xdr:to>
      <xdr:col>19</xdr:col>
      <xdr:colOff>177800</xdr:colOff>
      <xdr:row>60</xdr:row>
      <xdr:rowOff>86541</xdr:rowOff>
    </xdr:to>
    <xdr:cxnSp macro="">
      <xdr:nvCxnSpPr>
        <xdr:cNvPr id="163" name="直線コネクタ 162"/>
        <xdr:cNvCxnSpPr/>
      </xdr:nvCxnSpPr>
      <xdr:spPr>
        <a:xfrm flipV="1">
          <a:off x="2908300" y="1037190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64"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65"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126836</xdr:rowOff>
    </xdr:from>
    <xdr:ext cx="405111" cy="259045"/>
    <xdr:sp macro="" textlink="">
      <xdr:nvSpPr>
        <xdr:cNvPr id="166" name="n_1mainValue【橋りょう・トンネル】&#10;有形固定資産減価償却率"/>
        <xdr:cNvSpPr txBox="1"/>
      </xdr:nvSpPr>
      <xdr:spPr>
        <a:xfrm>
          <a:off x="35820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167" name="n_2mainValue【橋りょう・トンネ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9" name="テキスト ボックス 17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1" name="テキスト ボックス 18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3" name="テキスト ボックス 18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5" name="テキスト ボックス 18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7" name="テキスト ボックス 18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1" name="直線コネクタ 190"/>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2"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3" name="直線コネクタ 192"/>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4"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5" name="直線コネクタ 194"/>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196"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7" name="フローチャート: 判断 196"/>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198" name="フローチャート: 判断 197"/>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199" name="フローチャート: 判断 198"/>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78828</xdr:rowOff>
    </xdr:from>
    <xdr:to>
      <xdr:col>50</xdr:col>
      <xdr:colOff>165100</xdr:colOff>
      <xdr:row>64</xdr:row>
      <xdr:rowOff>8978</xdr:rowOff>
    </xdr:to>
    <xdr:sp macro="" textlink="">
      <xdr:nvSpPr>
        <xdr:cNvPr id="205" name="楕円 204"/>
        <xdr:cNvSpPr/>
      </xdr:nvSpPr>
      <xdr:spPr>
        <a:xfrm>
          <a:off x="9588500" y="108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78506</xdr:rowOff>
    </xdr:from>
    <xdr:to>
      <xdr:col>46</xdr:col>
      <xdr:colOff>38100</xdr:colOff>
      <xdr:row>64</xdr:row>
      <xdr:rowOff>8656</xdr:rowOff>
    </xdr:to>
    <xdr:sp macro="" textlink="">
      <xdr:nvSpPr>
        <xdr:cNvPr id="206" name="楕円 205"/>
        <xdr:cNvSpPr/>
      </xdr:nvSpPr>
      <xdr:spPr>
        <a:xfrm>
          <a:off x="8699500" y="108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129306</xdr:rowOff>
    </xdr:from>
    <xdr:to>
      <xdr:col>50</xdr:col>
      <xdr:colOff>114300</xdr:colOff>
      <xdr:row>63</xdr:row>
      <xdr:rowOff>129628</xdr:rowOff>
    </xdr:to>
    <xdr:cxnSp macro="">
      <xdr:nvCxnSpPr>
        <xdr:cNvPr id="207" name="直線コネクタ 206"/>
        <xdr:cNvCxnSpPr/>
      </xdr:nvCxnSpPr>
      <xdr:spPr>
        <a:xfrm>
          <a:off x="8750300" y="10930656"/>
          <a:ext cx="889000" cy="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08"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09"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105</xdr:rowOff>
    </xdr:from>
    <xdr:ext cx="534377" cy="259045"/>
    <xdr:sp macro="" textlink="">
      <xdr:nvSpPr>
        <xdr:cNvPr id="210" name="n_1mainValue【橋りょう・トンネル】&#10;一人当たり有形固定資産（償却資産）額"/>
        <xdr:cNvSpPr txBox="1"/>
      </xdr:nvSpPr>
      <xdr:spPr>
        <a:xfrm>
          <a:off x="9359411" y="1097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171233</xdr:rowOff>
    </xdr:from>
    <xdr:ext cx="534377" cy="259045"/>
    <xdr:sp macro="" textlink="">
      <xdr:nvSpPr>
        <xdr:cNvPr id="211" name="n_2mainValue【橋りょう・トンネル】&#10;一人当たり有形固定資産（償却資産）額"/>
        <xdr:cNvSpPr txBox="1"/>
      </xdr:nvSpPr>
      <xdr:spPr>
        <a:xfrm>
          <a:off x="8483111" y="1097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36" name="直線コネクタ 235"/>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37"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38" name="直線コネクタ 237"/>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41"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2" name="フローチャート: 判断 241"/>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43" name="フローチャート: 判断 242"/>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44" name="フローチャート: 判断 243"/>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133986</xdr:rowOff>
    </xdr:from>
    <xdr:to>
      <xdr:col>20</xdr:col>
      <xdr:colOff>38100</xdr:colOff>
      <xdr:row>86</xdr:row>
      <xdr:rowOff>64136</xdr:rowOff>
    </xdr:to>
    <xdr:sp macro="" textlink="">
      <xdr:nvSpPr>
        <xdr:cNvPr id="250" name="楕円 249"/>
        <xdr:cNvSpPr/>
      </xdr:nvSpPr>
      <xdr:spPr>
        <a:xfrm>
          <a:off x="3746500" y="147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135889</xdr:rowOff>
    </xdr:from>
    <xdr:to>
      <xdr:col>15</xdr:col>
      <xdr:colOff>101600</xdr:colOff>
      <xdr:row>86</xdr:row>
      <xdr:rowOff>66039</xdr:rowOff>
    </xdr:to>
    <xdr:sp macro="" textlink="">
      <xdr:nvSpPr>
        <xdr:cNvPr id="251" name="楕円 250"/>
        <xdr:cNvSpPr/>
      </xdr:nvSpPr>
      <xdr:spPr>
        <a:xfrm>
          <a:off x="2857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13336</xdr:rowOff>
    </xdr:from>
    <xdr:to>
      <xdr:col>19</xdr:col>
      <xdr:colOff>177800</xdr:colOff>
      <xdr:row>86</xdr:row>
      <xdr:rowOff>15239</xdr:rowOff>
    </xdr:to>
    <xdr:cxnSp macro="">
      <xdr:nvCxnSpPr>
        <xdr:cNvPr id="252" name="直線コネクタ 251"/>
        <xdr:cNvCxnSpPr/>
      </xdr:nvCxnSpPr>
      <xdr:spPr>
        <a:xfrm flipV="1">
          <a:off x="2908300" y="147580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107332</xdr:rowOff>
    </xdr:from>
    <xdr:ext cx="405111" cy="259045"/>
    <xdr:sp macro="" textlink="">
      <xdr:nvSpPr>
        <xdr:cNvPr id="253" name="n_1aveValue【公営住宅】&#10;有形固定資産減価償却率"/>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54"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55263</xdr:rowOff>
    </xdr:from>
    <xdr:ext cx="405111" cy="259045"/>
    <xdr:sp macro="" textlink="">
      <xdr:nvSpPr>
        <xdr:cNvPr id="255" name="n_1mainValue【公営住宅】&#10;有形固定資産減価償却率"/>
        <xdr:cNvSpPr txBox="1"/>
      </xdr:nvSpPr>
      <xdr:spPr>
        <a:xfrm>
          <a:off x="3582044"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57166</xdr:rowOff>
    </xdr:from>
    <xdr:ext cx="405111" cy="259045"/>
    <xdr:sp macro="" textlink="">
      <xdr:nvSpPr>
        <xdr:cNvPr id="256" name="n_2mainValue【公営住宅】&#10;有形固定資産減価償却率"/>
        <xdr:cNvSpPr txBox="1"/>
      </xdr:nvSpPr>
      <xdr:spPr>
        <a:xfrm>
          <a:off x="2705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78" name="直線コネクタ 277"/>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79"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0" name="直線コネクタ 279"/>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81"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82" name="直線コネクタ 281"/>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83"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84" name="フローチャート: 判断 283"/>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85" name="フローチャート: 判断 284"/>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86" name="フローチャート: 判断 285"/>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108001</xdr:rowOff>
    </xdr:from>
    <xdr:to>
      <xdr:col>50</xdr:col>
      <xdr:colOff>165100</xdr:colOff>
      <xdr:row>86</xdr:row>
      <xdr:rowOff>38151</xdr:rowOff>
    </xdr:to>
    <xdr:sp macro="" textlink="">
      <xdr:nvSpPr>
        <xdr:cNvPr id="292" name="楕円 291"/>
        <xdr:cNvSpPr/>
      </xdr:nvSpPr>
      <xdr:spPr>
        <a:xfrm>
          <a:off x="95885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108001</xdr:rowOff>
    </xdr:from>
    <xdr:to>
      <xdr:col>46</xdr:col>
      <xdr:colOff>38100</xdr:colOff>
      <xdr:row>86</xdr:row>
      <xdr:rowOff>38151</xdr:rowOff>
    </xdr:to>
    <xdr:sp macro="" textlink="">
      <xdr:nvSpPr>
        <xdr:cNvPr id="293" name="楕円 292"/>
        <xdr:cNvSpPr/>
      </xdr:nvSpPr>
      <xdr:spPr>
        <a:xfrm>
          <a:off x="86995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158801</xdr:rowOff>
    </xdr:from>
    <xdr:to>
      <xdr:col>50</xdr:col>
      <xdr:colOff>114300</xdr:colOff>
      <xdr:row>85</xdr:row>
      <xdr:rowOff>158801</xdr:rowOff>
    </xdr:to>
    <xdr:cxnSp macro="">
      <xdr:nvCxnSpPr>
        <xdr:cNvPr id="294" name="直線コネクタ 293"/>
        <xdr:cNvCxnSpPr/>
      </xdr:nvCxnSpPr>
      <xdr:spPr>
        <a:xfrm>
          <a:off x="8750300" y="14732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295"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96"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29278</xdr:rowOff>
    </xdr:from>
    <xdr:ext cx="469744" cy="259045"/>
    <xdr:sp macro="" textlink="">
      <xdr:nvSpPr>
        <xdr:cNvPr id="297" name="n_1mainValue【公営住宅】&#10;一人当たり面積"/>
        <xdr:cNvSpPr txBox="1"/>
      </xdr:nvSpPr>
      <xdr:spPr>
        <a:xfrm>
          <a:off x="9391727" y="147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29278</xdr:rowOff>
    </xdr:from>
    <xdr:ext cx="469744" cy="259045"/>
    <xdr:sp macro="" textlink="">
      <xdr:nvSpPr>
        <xdr:cNvPr id="298" name="n_2mainValue【公営住宅】&#10;一人当たり面積"/>
        <xdr:cNvSpPr txBox="1"/>
      </xdr:nvSpPr>
      <xdr:spPr>
        <a:xfrm>
          <a:off x="8515427" y="147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9" name="直線コネクタ 30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10" name="テキスト ボックス 309"/>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1" name="直線コネクタ 31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2" name="テキスト ボックス 31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3" name="直線コネクタ 31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4" name="テキスト ボックス 31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5" name="直線コネクタ 31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6" name="テキスト ボックス 31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7" name="直線コネクタ 31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8" name="テキスト ボックス 31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45720</xdr:rowOff>
    </xdr:from>
    <xdr:to>
      <xdr:col>24</xdr:col>
      <xdr:colOff>62865</xdr:colOff>
      <xdr:row>104</xdr:row>
      <xdr:rowOff>64770</xdr:rowOff>
    </xdr:to>
    <xdr:cxnSp macro="">
      <xdr:nvCxnSpPr>
        <xdr:cNvPr id="322" name="直線コネクタ 321"/>
        <xdr:cNvCxnSpPr/>
      </xdr:nvCxnSpPr>
      <xdr:spPr>
        <a:xfrm flipV="1">
          <a:off x="4634865" y="17190720"/>
          <a:ext cx="0" cy="704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68597</xdr:rowOff>
    </xdr:from>
    <xdr:ext cx="405111" cy="259045"/>
    <xdr:sp macro="" textlink="">
      <xdr:nvSpPr>
        <xdr:cNvPr id="323" name="【港湾・漁港】&#10;有形固定資産減価償却率最小値テキスト"/>
        <xdr:cNvSpPr txBox="1"/>
      </xdr:nvSpPr>
      <xdr:spPr>
        <a:xfrm>
          <a:off x="4673600"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104</xdr:row>
      <xdr:rowOff>64770</xdr:rowOff>
    </xdr:from>
    <xdr:to>
      <xdr:col>24</xdr:col>
      <xdr:colOff>152400</xdr:colOff>
      <xdr:row>104</xdr:row>
      <xdr:rowOff>64770</xdr:rowOff>
    </xdr:to>
    <xdr:cxnSp macro="">
      <xdr:nvCxnSpPr>
        <xdr:cNvPr id="324" name="直線コネクタ 323"/>
        <xdr:cNvCxnSpPr/>
      </xdr:nvCxnSpPr>
      <xdr:spPr>
        <a:xfrm>
          <a:off x="4546600" y="17895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163847</xdr:rowOff>
    </xdr:from>
    <xdr:ext cx="405111" cy="259045"/>
    <xdr:sp macro="" textlink="">
      <xdr:nvSpPr>
        <xdr:cNvPr id="325" name="【港湾・漁港】&#10;有形固定資産減価償却率最大値テキスト"/>
        <xdr:cNvSpPr txBox="1"/>
      </xdr:nvSpPr>
      <xdr:spPr>
        <a:xfrm>
          <a:off x="4673600" y="1696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45720</xdr:rowOff>
    </xdr:from>
    <xdr:to>
      <xdr:col>24</xdr:col>
      <xdr:colOff>152400</xdr:colOff>
      <xdr:row>100</xdr:row>
      <xdr:rowOff>45720</xdr:rowOff>
    </xdr:to>
    <xdr:cxnSp macro="">
      <xdr:nvCxnSpPr>
        <xdr:cNvPr id="326" name="直線コネクタ 325"/>
        <xdr:cNvCxnSpPr/>
      </xdr:nvCxnSpPr>
      <xdr:spPr>
        <a:xfrm>
          <a:off x="4546600" y="1719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114316</xdr:rowOff>
    </xdr:from>
    <xdr:ext cx="405111" cy="259045"/>
    <xdr:sp macro="" textlink="">
      <xdr:nvSpPr>
        <xdr:cNvPr id="327" name="【港湾・漁港】&#10;有形固定資産減価償却率平均値テキスト"/>
        <xdr:cNvSpPr txBox="1"/>
      </xdr:nvSpPr>
      <xdr:spPr>
        <a:xfrm>
          <a:off x="467360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135889</xdr:rowOff>
    </xdr:from>
    <xdr:to>
      <xdr:col>24</xdr:col>
      <xdr:colOff>114300</xdr:colOff>
      <xdr:row>103</xdr:row>
      <xdr:rowOff>66039</xdr:rowOff>
    </xdr:to>
    <xdr:sp macro="" textlink="">
      <xdr:nvSpPr>
        <xdr:cNvPr id="328" name="フローチャート: 判断 327"/>
        <xdr:cNvSpPr/>
      </xdr:nvSpPr>
      <xdr:spPr>
        <a:xfrm>
          <a:off x="4584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69214</xdr:rowOff>
    </xdr:from>
    <xdr:to>
      <xdr:col>20</xdr:col>
      <xdr:colOff>38100</xdr:colOff>
      <xdr:row>102</xdr:row>
      <xdr:rowOff>170814</xdr:rowOff>
    </xdr:to>
    <xdr:sp macro="" textlink="">
      <xdr:nvSpPr>
        <xdr:cNvPr id="329" name="フローチャート: 判断 328"/>
        <xdr:cNvSpPr/>
      </xdr:nvSpPr>
      <xdr:spPr>
        <a:xfrm>
          <a:off x="3746500" y="1755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130175</xdr:rowOff>
    </xdr:from>
    <xdr:to>
      <xdr:col>15</xdr:col>
      <xdr:colOff>101600</xdr:colOff>
      <xdr:row>102</xdr:row>
      <xdr:rowOff>60325</xdr:rowOff>
    </xdr:to>
    <xdr:sp macro="" textlink="">
      <xdr:nvSpPr>
        <xdr:cNvPr id="330" name="フローチャート: 判断 329"/>
        <xdr:cNvSpPr/>
      </xdr:nvSpPr>
      <xdr:spPr>
        <a:xfrm>
          <a:off x="2857500" y="1744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84455</xdr:rowOff>
    </xdr:from>
    <xdr:to>
      <xdr:col>20</xdr:col>
      <xdr:colOff>38100</xdr:colOff>
      <xdr:row>109</xdr:row>
      <xdr:rowOff>14605</xdr:rowOff>
    </xdr:to>
    <xdr:sp macro="" textlink="">
      <xdr:nvSpPr>
        <xdr:cNvPr id="336" name="楕円 335"/>
        <xdr:cNvSpPr/>
      </xdr:nvSpPr>
      <xdr:spPr>
        <a:xfrm>
          <a:off x="3746500" y="18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61595</xdr:rowOff>
    </xdr:from>
    <xdr:to>
      <xdr:col>15</xdr:col>
      <xdr:colOff>101600</xdr:colOff>
      <xdr:row>100</xdr:row>
      <xdr:rowOff>163195</xdr:rowOff>
    </xdr:to>
    <xdr:sp macro="" textlink="">
      <xdr:nvSpPr>
        <xdr:cNvPr id="337" name="楕円 336"/>
        <xdr:cNvSpPr/>
      </xdr:nvSpPr>
      <xdr:spPr>
        <a:xfrm>
          <a:off x="2857500" y="1720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112395</xdr:rowOff>
    </xdr:from>
    <xdr:to>
      <xdr:col>19</xdr:col>
      <xdr:colOff>177800</xdr:colOff>
      <xdr:row>108</xdr:row>
      <xdr:rowOff>135255</xdr:rowOff>
    </xdr:to>
    <xdr:cxnSp macro="">
      <xdr:nvCxnSpPr>
        <xdr:cNvPr id="338" name="直線コネクタ 337"/>
        <xdr:cNvCxnSpPr/>
      </xdr:nvCxnSpPr>
      <xdr:spPr>
        <a:xfrm>
          <a:off x="2908300" y="17257395"/>
          <a:ext cx="889000" cy="139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15891</xdr:rowOff>
    </xdr:from>
    <xdr:ext cx="405111" cy="259045"/>
    <xdr:sp macro="" textlink="">
      <xdr:nvSpPr>
        <xdr:cNvPr id="339" name="n_1aveValue【港湾・漁港】&#10;有形固定資産減価償却率"/>
        <xdr:cNvSpPr txBox="1"/>
      </xdr:nvSpPr>
      <xdr:spPr>
        <a:xfrm>
          <a:off x="3582044" y="173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51452</xdr:rowOff>
    </xdr:from>
    <xdr:ext cx="405111" cy="259045"/>
    <xdr:sp macro="" textlink="">
      <xdr:nvSpPr>
        <xdr:cNvPr id="340" name="n_2aveValue【港湾・漁港】&#10;有形固定資産減価償却率"/>
        <xdr:cNvSpPr txBox="1"/>
      </xdr:nvSpPr>
      <xdr:spPr>
        <a:xfrm>
          <a:off x="2705744" y="17539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5732</xdr:rowOff>
    </xdr:from>
    <xdr:ext cx="340478" cy="259045"/>
    <xdr:sp macro="" textlink="">
      <xdr:nvSpPr>
        <xdr:cNvPr id="341" name="n_1mainValue【港湾・漁港】&#10;有形固定資産減価償却率"/>
        <xdr:cNvSpPr txBox="1"/>
      </xdr:nvSpPr>
      <xdr:spPr>
        <a:xfrm>
          <a:off x="3614361" y="186937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8272</xdr:rowOff>
    </xdr:from>
    <xdr:ext cx="405111" cy="259045"/>
    <xdr:sp macro="" textlink="">
      <xdr:nvSpPr>
        <xdr:cNvPr id="342" name="n_2mainValue【港湾・漁港】&#10;有形固定資産減価償却率"/>
        <xdr:cNvSpPr txBox="1"/>
      </xdr:nvSpPr>
      <xdr:spPr>
        <a:xfrm>
          <a:off x="2705744" y="1698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3" name="直線コネクタ 3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54" name="テキスト ボックス 35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5" name="直線コネクタ 3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56" name="テキスト ボックス 355"/>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7" name="直線コネクタ 3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58" name="テキスト ボックス 357"/>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9" name="直線コネクタ 3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60" name="テキスト ボックス 359"/>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2" name="テキスト ボックス 36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117714</xdr:rowOff>
    </xdr:from>
    <xdr:to>
      <xdr:col>54</xdr:col>
      <xdr:colOff>189865</xdr:colOff>
      <xdr:row>108</xdr:row>
      <xdr:rowOff>47210</xdr:rowOff>
    </xdr:to>
    <xdr:cxnSp macro="">
      <xdr:nvCxnSpPr>
        <xdr:cNvPr id="364" name="直線コネクタ 363"/>
        <xdr:cNvCxnSpPr/>
      </xdr:nvCxnSpPr>
      <xdr:spPr>
        <a:xfrm flipV="1">
          <a:off x="10476865" y="17434164"/>
          <a:ext cx="0" cy="1129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51037</xdr:rowOff>
    </xdr:from>
    <xdr:ext cx="469744" cy="259045"/>
    <xdr:sp macro="" textlink="">
      <xdr:nvSpPr>
        <xdr:cNvPr id="365" name="【港湾・漁港】&#10;一人当たり有形固定資産（償却資産）額最小値テキスト"/>
        <xdr:cNvSpPr txBox="1"/>
      </xdr:nvSpPr>
      <xdr:spPr>
        <a:xfrm>
          <a:off x="10515600" y="185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47210</xdr:rowOff>
    </xdr:from>
    <xdr:to>
      <xdr:col>55</xdr:col>
      <xdr:colOff>88900</xdr:colOff>
      <xdr:row>108</xdr:row>
      <xdr:rowOff>47210</xdr:rowOff>
    </xdr:to>
    <xdr:cxnSp macro="">
      <xdr:nvCxnSpPr>
        <xdr:cNvPr id="366" name="直線コネクタ 365"/>
        <xdr:cNvCxnSpPr/>
      </xdr:nvCxnSpPr>
      <xdr:spPr>
        <a:xfrm>
          <a:off x="10388600" y="1856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64391</xdr:rowOff>
    </xdr:from>
    <xdr:ext cx="599010" cy="259045"/>
    <xdr:sp macro="" textlink="">
      <xdr:nvSpPr>
        <xdr:cNvPr id="367" name="【港湾・漁港】&#10;一人当たり有形固定資産（償却資産）額最大値テキスト"/>
        <xdr:cNvSpPr txBox="1"/>
      </xdr:nvSpPr>
      <xdr:spPr>
        <a:xfrm>
          <a:off x="10515600" y="1720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117714</xdr:rowOff>
    </xdr:from>
    <xdr:to>
      <xdr:col>55</xdr:col>
      <xdr:colOff>88900</xdr:colOff>
      <xdr:row>101</xdr:row>
      <xdr:rowOff>117714</xdr:rowOff>
    </xdr:to>
    <xdr:cxnSp macro="">
      <xdr:nvCxnSpPr>
        <xdr:cNvPr id="368" name="直線コネクタ 367"/>
        <xdr:cNvCxnSpPr/>
      </xdr:nvCxnSpPr>
      <xdr:spPr>
        <a:xfrm>
          <a:off x="10388600" y="1743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93603</xdr:rowOff>
    </xdr:from>
    <xdr:ext cx="534377" cy="259045"/>
    <xdr:sp macro="" textlink="">
      <xdr:nvSpPr>
        <xdr:cNvPr id="369" name="【港湾・漁港】&#10;一人当たり有形固定資産（償却資産）額平均値テキスト"/>
        <xdr:cNvSpPr txBox="1"/>
      </xdr:nvSpPr>
      <xdr:spPr>
        <a:xfrm>
          <a:off x="10515600" y="18095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115176</xdr:rowOff>
    </xdr:from>
    <xdr:to>
      <xdr:col>55</xdr:col>
      <xdr:colOff>50800</xdr:colOff>
      <xdr:row>106</xdr:row>
      <xdr:rowOff>45326</xdr:rowOff>
    </xdr:to>
    <xdr:sp macro="" textlink="">
      <xdr:nvSpPr>
        <xdr:cNvPr id="370" name="フローチャート: 判断 369"/>
        <xdr:cNvSpPr/>
      </xdr:nvSpPr>
      <xdr:spPr>
        <a:xfrm>
          <a:off x="10426700" y="1811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109434</xdr:rowOff>
    </xdr:from>
    <xdr:to>
      <xdr:col>50</xdr:col>
      <xdr:colOff>165100</xdr:colOff>
      <xdr:row>106</xdr:row>
      <xdr:rowOff>39584</xdr:rowOff>
    </xdr:to>
    <xdr:sp macro="" textlink="">
      <xdr:nvSpPr>
        <xdr:cNvPr id="371" name="フローチャート: 判断 370"/>
        <xdr:cNvSpPr/>
      </xdr:nvSpPr>
      <xdr:spPr>
        <a:xfrm>
          <a:off x="9588500" y="1811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66224</xdr:rowOff>
    </xdr:from>
    <xdr:to>
      <xdr:col>46</xdr:col>
      <xdr:colOff>38100</xdr:colOff>
      <xdr:row>104</xdr:row>
      <xdr:rowOff>167824</xdr:rowOff>
    </xdr:to>
    <xdr:sp macro="" textlink="">
      <xdr:nvSpPr>
        <xdr:cNvPr id="372" name="フローチャート: 判断 371"/>
        <xdr:cNvSpPr/>
      </xdr:nvSpPr>
      <xdr:spPr>
        <a:xfrm>
          <a:off x="8699500" y="1789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167754</xdr:rowOff>
    </xdr:from>
    <xdr:to>
      <xdr:col>50</xdr:col>
      <xdr:colOff>165100</xdr:colOff>
      <xdr:row>108</xdr:row>
      <xdr:rowOff>97904</xdr:rowOff>
    </xdr:to>
    <xdr:sp macro="" textlink="">
      <xdr:nvSpPr>
        <xdr:cNvPr id="378" name="楕円 377"/>
        <xdr:cNvSpPr/>
      </xdr:nvSpPr>
      <xdr:spPr>
        <a:xfrm>
          <a:off x="9588500" y="1851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168343</xdr:rowOff>
    </xdr:from>
    <xdr:to>
      <xdr:col>46</xdr:col>
      <xdr:colOff>38100</xdr:colOff>
      <xdr:row>108</xdr:row>
      <xdr:rowOff>98493</xdr:rowOff>
    </xdr:to>
    <xdr:sp macro="" textlink="">
      <xdr:nvSpPr>
        <xdr:cNvPr id="379" name="楕円 378"/>
        <xdr:cNvSpPr/>
      </xdr:nvSpPr>
      <xdr:spPr>
        <a:xfrm>
          <a:off x="8699500" y="1851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47104</xdr:rowOff>
    </xdr:from>
    <xdr:to>
      <xdr:col>50</xdr:col>
      <xdr:colOff>114300</xdr:colOff>
      <xdr:row>108</xdr:row>
      <xdr:rowOff>47693</xdr:rowOff>
    </xdr:to>
    <xdr:cxnSp macro="">
      <xdr:nvCxnSpPr>
        <xdr:cNvPr id="380" name="直線コネクタ 379"/>
        <xdr:cNvCxnSpPr/>
      </xdr:nvCxnSpPr>
      <xdr:spPr>
        <a:xfrm flipV="1">
          <a:off x="8750300" y="18563704"/>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56111</xdr:rowOff>
    </xdr:from>
    <xdr:ext cx="534377" cy="259045"/>
    <xdr:sp macro="" textlink="">
      <xdr:nvSpPr>
        <xdr:cNvPr id="381" name="n_1aveValue【港湾・漁港】&#10;一人当たり有形固定資産（償却資産）額"/>
        <xdr:cNvSpPr txBox="1"/>
      </xdr:nvSpPr>
      <xdr:spPr>
        <a:xfrm>
          <a:off x="9359411" y="178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12901</xdr:rowOff>
    </xdr:from>
    <xdr:ext cx="599010" cy="259045"/>
    <xdr:sp macro="" textlink="">
      <xdr:nvSpPr>
        <xdr:cNvPr id="382" name="n_2aveValue【港湾・漁港】&#10;一人当たり有形固定資産（償却資産）額"/>
        <xdr:cNvSpPr txBox="1"/>
      </xdr:nvSpPr>
      <xdr:spPr>
        <a:xfrm>
          <a:off x="8450795" y="1767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89031</xdr:rowOff>
    </xdr:from>
    <xdr:ext cx="469744" cy="259045"/>
    <xdr:sp macro="" textlink="">
      <xdr:nvSpPr>
        <xdr:cNvPr id="383" name="n_1mainValue【港湾・漁港】&#10;一人当たり有形固定資産（償却資産）額"/>
        <xdr:cNvSpPr txBox="1"/>
      </xdr:nvSpPr>
      <xdr:spPr>
        <a:xfrm>
          <a:off x="9391728" y="1860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89620</xdr:rowOff>
    </xdr:from>
    <xdr:ext cx="469744" cy="259045"/>
    <xdr:sp macro="" textlink="">
      <xdr:nvSpPr>
        <xdr:cNvPr id="384" name="n_2mainValue【港湾・漁港】&#10;一人当たり有形固定資産（償却資産）額"/>
        <xdr:cNvSpPr txBox="1"/>
      </xdr:nvSpPr>
      <xdr:spPr>
        <a:xfrm>
          <a:off x="8515428" y="1860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7" name="テキスト ボックス 39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5" name="テキスト ボックス 40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409" name="直線コネクタ 408"/>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10"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11" name="直線コネクタ 41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412"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413" name="直線コネクタ 412"/>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414"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415" name="フローチャート: 判断 414"/>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416" name="フローチャート: 判断 415"/>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417" name="フローチャート: 判断 416"/>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12065</xdr:rowOff>
    </xdr:from>
    <xdr:to>
      <xdr:col>81</xdr:col>
      <xdr:colOff>101600</xdr:colOff>
      <xdr:row>34</xdr:row>
      <xdr:rowOff>113665</xdr:rowOff>
    </xdr:to>
    <xdr:sp macro="" textlink="">
      <xdr:nvSpPr>
        <xdr:cNvPr id="423" name="楕円 422"/>
        <xdr:cNvSpPr/>
      </xdr:nvSpPr>
      <xdr:spPr>
        <a:xfrm>
          <a:off x="15430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160655</xdr:rowOff>
    </xdr:from>
    <xdr:to>
      <xdr:col>76</xdr:col>
      <xdr:colOff>165100</xdr:colOff>
      <xdr:row>34</xdr:row>
      <xdr:rowOff>90805</xdr:rowOff>
    </xdr:to>
    <xdr:sp macro="" textlink="">
      <xdr:nvSpPr>
        <xdr:cNvPr id="424" name="楕円 423"/>
        <xdr:cNvSpPr/>
      </xdr:nvSpPr>
      <xdr:spPr>
        <a:xfrm>
          <a:off x="14541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40005</xdr:rowOff>
    </xdr:from>
    <xdr:to>
      <xdr:col>81</xdr:col>
      <xdr:colOff>50800</xdr:colOff>
      <xdr:row>34</xdr:row>
      <xdr:rowOff>62865</xdr:rowOff>
    </xdr:to>
    <xdr:cxnSp macro="">
      <xdr:nvCxnSpPr>
        <xdr:cNvPr id="425" name="直線コネクタ 424"/>
        <xdr:cNvCxnSpPr/>
      </xdr:nvCxnSpPr>
      <xdr:spPr>
        <a:xfrm>
          <a:off x="14592300" y="58693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426"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165752</xdr:rowOff>
    </xdr:from>
    <xdr:ext cx="405111" cy="259045"/>
    <xdr:sp macro="" textlink="">
      <xdr:nvSpPr>
        <xdr:cNvPr id="427" name="n_2aveValue【認定こども園・幼稚園・保育所】&#10;有形固定資産減価償却率"/>
        <xdr:cNvSpPr txBox="1"/>
      </xdr:nvSpPr>
      <xdr:spPr>
        <a:xfrm>
          <a:off x="14389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130192</xdr:rowOff>
    </xdr:from>
    <xdr:ext cx="405111" cy="259045"/>
    <xdr:sp macro="" textlink="">
      <xdr:nvSpPr>
        <xdr:cNvPr id="428" name="n_1mainValue【認定こども園・幼稚園・保育所】&#10;有形固定資産減価償却率"/>
        <xdr:cNvSpPr txBox="1"/>
      </xdr:nvSpPr>
      <xdr:spPr>
        <a:xfrm>
          <a:off x="152660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107332</xdr:rowOff>
    </xdr:from>
    <xdr:ext cx="405111" cy="259045"/>
    <xdr:sp macro="" textlink="">
      <xdr:nvSpPr>
        <xdr:cNvPr id="429" name="n_2mainValue【認定こども園・幼稚園・保育所】&#10;有形固定資産減価償却率"/>
        <xdr:cNvSpPr txBox="1"/>
      </xdr:nvSpPr>
      <xdr:spPr>
        <a:xfrm>
          <a:off x="14389744"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51" name="直線コネクタ 450"/>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2"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3" name="直線コネクタ 452"/>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54"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55" name="直線コネクタ 454"/>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456"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57" name="フローチャート: 判断 456"/>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58" name="フローチャート: 判断 45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59" name="フローチャート: 判断 458"/>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148844</xdr:rowOff>
    </xdr:from>
    <xdr:to>
      <xdr:col>112</xdr:col>
      <xdr:colOff>38100</xdr:colOff>
      <xdr:row>41</xdr:row>
      <xdr:rowOff>78994</xdr:rowOff>
    </xdr:to>
    <xdr:sp macro="" textlink="">
      <xdr:nvSpPr>
        <xdr:cNvPr id="465" name="楕円 464"/>
        <xdr:cNvSpPr/>
      </xdr:nvSpPr>
      <xdr:spPr>
        <a:xfrm>
          <a:off x="21272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148844</xdr:rowOff>
    </xdr:from>
    <xdr:to>
      <xdr:col>107</xdr:col>
      <xdr:colOff>101600</xdr:colOff>
      <xdr:row>41</xdr:row>
      <xdr:rowOff>78994</xdr:rowOff>
    </xdr:to>
    <xdr:sp macro="" textlink="">
      <xdr:nvSpPr>
        <xdr:cNvPr id="466" name="楕円 465"/>
        <xdr:cNvSpPr/>
      </xdr:nvSpPr>
      <xdr:spPr>
        <a:xfrm>
          <a:off x="20383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28194</xdr:rowOff>
    </xdr:from>
    <xdr:to>
      <xdr:col>111</xdr:col>
      <xdr:colOff>177800</xdr:colOff>
      <xdr:row>41</xdr:row>
      <xdr:rowOff>28194</xdr:rowOff>
    </xdr:to>
    <xdr:cxnSp macro="">
      <xdr:nvCxnSpPr>
        <xdr:cNvPr id="467" name="直線コネクタ 466"/>
        <xdr:cNvCxnSpPr/>
      </xdr:nvCxnSpPr>
      <xdr:spPr>
        <a:xfrm>
          <a:off x="20434300" y="705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68"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69"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70121</xdr:rowOff>
    </xdr:from>
    <xdr:ext cx="469744" cy="259045"/>
    <xdr:sp macro="" textlink="">
      <xdr:nvSpPr>
        <xdr:cNvPr id="470" name="n_1mainValue【認定こども園・幼稚園・保育所】&#10;一人当たり面積"/>
        <xdr:cNvSpPr txBox="1"/>
      </xdr:nvSpPr>
      <xdr:spPr>
        <a:xfrm>
          <a:off x="210757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70121</xdr:rowOff>
    </xdr:from>
    <xdr:ext cx="469744" cy="259045"/>
    <xdr:sp macro="" textlink="">
      <xdr:nvSpPr>
        <xdr:cNvPr id="471" name="n_2mainValue【認定こども園・幼稚園・保育所】&#10;一人当たり面積"/>
        <xdr:cNvSpPr txBox="1"/>
      </xdr:nvSpPr>
      <xdr:spPr>
        <a:xfrm>
          <a:off x="20199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3" name="直線コネクタ 4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4" name="テキスト ボックス 48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5" name="直線コネクタ 4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6" name="テキスト ボックス 4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7" name="直線コネクタ 4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8" name="テキスト ボックス 4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9" name="直線コネクタ 4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0" name="テキスト ボックス 4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1" name="直線コネクタ 4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2" name="テキスト ボックス 49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96" name="直線コネクタ 495"/>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97"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98" name="直線コネクタ 497"/>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99"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500" name="直線コネクタ 499"/>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501"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502" name="フローチャート: 判断 501"/>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03" name="フローチャート: 判断 502"/>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04" name="フローチャート: 判断 503"/>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93980</xdr:rowOff>
    </xdr:from>
    <xdr:to>
      <xdr:col>81</xdr:col>
      <xdr:colOff>101600</xdr:colOff>
      <xdr:row>61</xdr:row>
      <xdr:rowOff>24130</xdr:rowOff>
    </xdr:to>
    <xdr:sp macro="" textlink="">
      <xdr:nvSpPr>
        <xdr:cNvPr id="510" name="楕円 509"/>
        <xdr:cNvSpPr/>
      </xdr:nvSpPr>
      <xdr:spPr>
        <a:xfrm>
          <a:off x="15430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135890</xdr:rowOff>
    </xdr:from>
    <xdr:to>
      <xdr:col>76</xdr:col>
      <xdr:colOff>165100</xdr:colOff>
      <xdr:row>61</xdr:row>
      <xdr:rowOff>66040</xdr:rowOff>
    </xdr:to>
    <xdr:sp macro="" textlink="">
      <xdr:nvSpPr>
        <xdr:cNvPr id="511" name="楕円 510"/>
        <xdr:cNvSpPr/>
      </xdr:nvSpPr>
      <xdr:spPr>
        <a:xfrm>
          <a:off x="14541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144780</xdr:rowOff>
    </xdr:from>
    <xdr:to>
      <xdr:col>81</xdr:col>
      <xdr:colOff>50800</xdr:colOff>
      <xdr:row>61</xdr:row>
      <xdr:rowOff>15240</xdr:rowOff>
    </xdr:to>
    <xdr:cxnSp macro="">
      <xdr:nvCxnSpPr>
        <xdr:cNvPr id="512" name="直線コネクタ 511"/>
        <xdr:cNvCxnSpPr/>
      </xdr:nvCxnSpPr>
      <xdr:spPr>
        <a:xfrm flipV="1">
          <a:off x="14592300" y="104317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13"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514"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15257</xdr:rowOff>
    </xdr:from>
    <xdr:ext cx="405111" cy="259045"/>
    <xdr:sp macro="" textlink="">
      <xdr:nvSpPr>
        <xdr:cNvPr id="515" name="n_1mainValue【学校施設】&#10;有形固定資産減価償却率"/>
        <xdr:cNvSpPr txBox="1"/>
      </xdr:nvSpPr>
      <xdr:spPr>
        <a:xfrm>
          <a:off x="152660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57167</xdr:rowOff>
    </xdr:from>
    <xdr:ext cx="405111" cy="259045"/>
    <xdr:sp macro="" textlink="">
      <xdr:nvSpPr>
        <xdr:cNvPr id="516" name="n_2mainValue【学校施設】&#10;有形固定資産減価償却率"/>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7" name="テキスト ボックス 52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8" name="直線コネクタ 52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9" name="テキスト ボックス 52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0" name="直線コネクタ 52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1" name="テキスト ボックス 53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2" name="直線コネクタ 53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3" name="テキスト ボックス 53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4" name="直線コネクタ 53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5" name="テキスト ボックス 53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539" name="直線コネクタ 538"/>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40"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41" name="直線コネクタ 540"/>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42"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43" name="直線コネクタ 542"/>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544"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45" name="フローチャート: 判断 544"/>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46" name="フローチャート: 判断 545"/>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547" name="フローチャート: 判断 546"/>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144882</xdr:rowOff>
    </xdr:from>
    <xdr:to>
      <xdr:col>112</xdr:col>
      <xdr:colOff>38100</xdr:colOff>
      <xdr:row>64</xdr:row>
      <xdr:rowOff>75032</xdr:rowOff>
    </xdr:to>
    <xdr:sp macro="" textlink="">
      <xdr:nvSpPr>
        <xdr:cNvPr id="553" name="楕円 552"/>
        <xdr:cNvSpPr/>
      </xdr:nvSpPr>
      <xdr:spPr>
        <a:xfrm>
          <a:off x="21272500" y="109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126136</xdr:rowOff>
    </xdr:from>
    <xdr:to>
      <xdr:col>107</xdr:col>
      <xdr:colOff>101600</xdr:colOff>
      <xdr:row>64</xdr:row>
      <xdr:rowOff>56286</xdr:rowOff>
    </xdr:to>
    <xdr:sp macro="" textlink="">
      <xdr:nvSpPr>
        <xdr:cNvPr id="554" name="楕円 553"/>
        <xdr:cNvSpPr/>
      </xdr:nvSpPr>
      <xdr:spPr>
        <a:xfrm>
          <a:off x="20383500" y="109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5486</xdr:rowOff>
    </xdr:from>
    <xdr:to>
      <xdr:col>111</xdr:col>
      <xdr:colOff>177800</xdr:colOff>
      <xdr:row>64</xdr:row>
      <xdr:rowOff>24232</xdr:rowOff>
    </xdr:to>
    <xdr:cxnSp macro="">
      <xdr:nvCxnSpPr>
        <xdr:cNvPr id="555" name="直線コネクタ 554"/>
        <xdr:cNvCxnSpPr/>
      </xdr:nvCxnSpPr>
      <xdr:spPr>
        <a:xfrm>
          <a:off x="20434300" y="10978286"/>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556"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557"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66159</xdr:rowOff>
    </xdr:from>
    <xdr:ext cx="469744" cy="259045"/>
    <xdr:sp macro="" textlink="">
      <xdr:nvSpPr>
        <xdr:cNvPr id="558" name="n_1mainValue【学校施設】&#10;一人当たり面積"/>
        <xdr:cNvSpPr txBox="1"/>
      </xdr:nvSpPr>
      <xdr:spPr>
        <a:xfrm>
          <a:off x="21075727" y="1103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47413</xdr:rowOff>
    </xdr:from>
    <xdr:ext cx="469744" cy="259045"/>
    <xdr:sp macro="" textlink="">
      <xdr:nvSpPr>
        <xdr:cNvPr id="559" name="n_2mainValue【学校施設】&#10;一人当たり面積"/>
        <xdr:cNvSpPr txBox="1"/>
      </xdr:nvSpPr>
      <xdr:spPr>
        <a:xfrm>
          <a:off x="20199427" y="1102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92" name="正方形/長方形 5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3" name="正方形/長方形 5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4" name="テキスト ボックス 5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96.0</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83.6</a:t>
          </a:r>
          <a:r>
            <a:rPr kumimoji="1" lang="ja-JP" altLang="en-US" sz="1300">
              <a:latin typeface="ＭＳ Ｐゴシック" panose="020B0600070205080204" pitchFamily="50" charset="-128"/>
              <a:ea typeface="ＭＳ Ｐゴシック" panose="020B0600070205080204" pitchFamily="50" charset="-128"/>
            </a:rPr>
            <a:t>）、漁港（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63.3</a:t>
          </a:r>
          <a:r>
            <a:rPr kumimoji="1" lang="ja-JP" altLang="en-US" sz="1300">
              <a:latin typeface="ＭＳ Ｐゴシック" panose="020B0600070205080204" pitchFamily="50" charset="-128"/>
              <a:ea typeface="ＭＳ Ｐゴシック" panose="020B0600070205080204" pitchFamily="50" charset="-128"/>
            </a:rPr>
            <a:t>）であり、特に低くなっている施設は公営住宅（</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27.5</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54.4</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有形固定資産減価償却率が一番高い道路については、平成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年度に個別施設計画を策定し老朽化対策に取り組んでいる。また、認定こども園・幼稚園・保育所、漁港については、施設の改修を実施したことにより、有形固定資産減価償却率が低下している。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年度に老朽化した４箇所を１箇所に集約化し新しい施設を建設したため、有形固定資産減価償却率が低くなっているほか、１箇所の建て替えを実施しているため、さらに低下することが見込まれる。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（道路及び漁港に係る平成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年度の有形固定資産減価償却率は減価償却費の積算の誤謬により過少になっている）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59,917
59,403
17.28
20,273,545
19,460,193
808,023
11,921,458
19,361,039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107604</xdr:rowOff>
    </xdr:from>
    <xdr:ext cx="405111" cy="259045"/>
    <xdr:sp macro="" textlink="">
      <xdr:nvSpPr>
        <xdr:cNvPr id="65" name="n_1aveValue【図書館】&#10;有形固定資産減価償却率"/>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157661</xdr:rowOff>
    </xdr:from>
    <xdr:to>
      <xdr:col>15</xdr:col>
      <xdr:colOff>101600</xdr:colOff>
      <xdr:row>38</xdr:row>
      <xdr:rowOff>87812</xdr:rowOff>
    </xdr:to>
    <xdr:sp macro="" textlink="">
      <xdr:nvSpPr>
        <xdr:cNvPr id="66" name="フローチャート: 判断 65"/>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104338</xdr:rowOff>
    </xdr:from>
    <xdr:ext cx="405111" cy="259045"/>
    <xdr:sp macro="" textlink="">
      <xdr:nvSpPr>
        <xdr:cNvPr id="67"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157662</xdr:rowOff>
    </xdr:from>
    <xdr:to>
      <xdr:col>20</xdr:col>
      <xdr:colOff>38100</xdr:colOff>
      <xdr:row>40</xdr:row>
      <xdr:rowOff>87812</xdr:rowOff>
    </xdr:to>
    <xdr:sp macro="" textlink="">
      <xdr:nvSpPr>
        <xdr:cNvPr id="73" name="楕円 72"/>
        <xdr:cNvSpPr/>
      </xdr:nvSpPr>
      <xdr:spPr>
        <a:xfrm>
          <a:off x="3746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160927</xdr:rowOff>
    </xdr:from>
    <xdr:to>
      <xdr:col>15</xdr:col>
      <xdr:colOff>101600</xdr:colOff>
      <xdr:row>40</xdr:row>
      <xdr:rowOff>91077</xdr:rowOff>
    </xdr:to>
    <xdr:sp macro="" textlink="">
      <xdr:nvSpPr>
        <xdr:cNvPr id="74" name="楕円 73"/>
        <xdr:cNvSpPr/>
      </xdr:nvSpPr>
      <xdr:spPr>
        <a:xfrm>
          <a:off x="2857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37012</xdr:rowOff>
    </xdr:from>
    <xdr:to>
      <xdr:col>19</xdr:col>
      <xdr:colOff>177800</xdr:colOff>
      <xdr:row>40</xdr:row>
      <xdr:rowOff>40277</xdr:rowOff>
    </xdr:to>
    <xdr:cxnSp macro="">
      <xdr:nvCxnSpPr>
        <xdr:cNvPr id="75" name="直線コネクタ 74"/>
        <xdr:cNvCxnSpPr/>
      </xdr:nvCxnSpPr>
      <xdr:spPr>
        <a:xfrm flipV="1">
          <a:off x="2908300" y="68950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78939</xdr:rowOff>
    </xdr:from>
    <xdr:ext cx="405111" cy="259045"/>
    <xdr:sp macro="" textlink="">
      <xdr:nvSpPr>
        <xdr:cNvPr id="76" name="n_1mainValue【図書館】&#10;有形固定資産減価償却率"/>
        <xdr:cNvSpPr txBox="1"/>
      </xdr:nvSpPr>
      <xdr:spPr>
        <a:xfrm>
          <a:off x="35820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82204</xdr:rowOff>
    </xdr:from>
    <xdr:ext cx="405111" cy="259045"/>
    <xdr:sp macro="" textlink="">
      <xdr:nvSpPr>
        <xdr:cNvPr id="77" name="n_2mainValue【図書館】&#10;有形固定資産減価償却率"/>
        <xdr:cNvSpPr txBox="1"/>
      </xdr:nvSpPr>
      <xdr:spPr>
        <a:xfrm>
          <a:off x="27057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6"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111777</xdr:rowOff>
    </xdr:from>
    <xdr:ext cx="469744" cy="259045"/>
    <xdr:sp macro="" textlink="">
      <xdr:nvSpPr>
        <xdr:cNvPr id="109"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10" name="フローチャート: 判断 109"/>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111777</xdr:rowOff>
    </xdr:from>
    <xdr:ext cx="469744" cy="259045"/>
    <xdr:sp macro="" textlink="">
      <xdr:nvSpPr>
        <xdr:cNvPr id="111"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63500</xdr:rowOff>
    </xdr:from>
    <xdr:to>
      <xdr:col>50</xdr:col>
      <xdr:colOff>165100</xdr:colOff>
      <xdr:row>38</xdr:row>
      <xdr:rowOff>165100</xdr:rowOff>
    </xdr:to>
    <xdr:sp macro="" textlink="">
      <xdr:nvSpPr>
        <xdr:cNvPr id="117" name="楕円 116"/>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8" name="楕円 117"/>
        <xdr:cNvSpPr/>
      </xdr:nvSpPr>
      <xdr:spPr>
        <a:xfrm>
          <a:off x="8699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114300</xdr:rowOff>
    </xdr:from>
    <xdr:to>
      <xdr:col>50</xdr:col>
      <xdr:colOff>114300</xdr:colOff>
      <xdr:row>38</xdr:row>
      <xdr:rowOff>114300</xdr:rowOff>
    </xdr:to>
    <xdr:cxnSp macro="">
      <xdr:nvCxnSpPr>
        <xdr:cNvPr id="119" name="直線コネクタ 118"/>
        <xdr:cNvCxnSpPr/>
      </xdr:nvCxnSpPr>
      <xdr:spPr>
        <a:xfrm>
          <a:off x="87503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0" name="n_1main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1" name="n_2main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2"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114680</xdr:rowOff>
    </xdr:from>
    <xdr:ext cx="405111" cy="259045"/>
    <xdr:sp macro="" textlink="">
      <xdr:nvSpPr>
        <xdr:cNvPr id="155" name="n_1aveValue【体育館・プー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16147</xdr:rowOff>
    </xdr:from>
    <xdr:to>
      <xdr:col>15</xdr:col>
      <xdr:colOff>101600</xdr:colOff>
      <xdr:row>59</xdr:row>
      <xdr:rowOff>117747</xdr:rowOff>
    </xdr:to>
    <xdr:sp macro="" textlink="">
      <xdr:nvSpPr>
        <xdr:cNvPr id="156" name="フローチャート: 判断 155"/>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134274</xdr:rowOff>
    </xdr:from>
    <xdr:ext cx="405111" cy="259045"/>
    <xdr:sp macro="" textlink="">
      <xdr:nvSpPr>
        <xdr:cNvPr id="157"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163" name="楕円 162"/>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64" name="楕円 163"/>
        <xdr:cNvSpPr/>
      </xdr:nvSpPr>
      <xdr:spPr>
        <a:xfrm>
          <a:off x="2857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60</xdr:row>
      <xdr:rowOff>133894</xdr:rowOff>
    </xdr:to>
    <xdr:cxnSp macro="">
      <xdr:nvCxnSpPr>
        <xdr:cNvPr id="165" name="直線コネクタ 164"/>
        <xdr:cNvCxnSpPr/>
      </xdr:nvCxnSpPr>
      <xdr:spPr>
        <a:xfrm>
          <a:off x="2908300" y="10420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4371</xdr:rowOff>
    </xdr:from>
    <xdr:ext cx="405111" cy="259045"/>
    <xdr:sp macro="" textlink="">
      <xdr:nvSpPr>
        <xdr:cNvPr id="166" name="n_1mainValue【体育館・プール】&#10;有形固定資産減価償却率"/>
        <xdr:cNvSpPr txBox="1"/>
      </xdr:nvSpPr>
      <xdr:spPr>
        <a:xfrm>
          <a:off x="35820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67" name="n_2mainValue【体育館・プー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96"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151147</xdr:rowOff>
    </xdr:from>
    <xdr:ext cx="469744" cy="259045"/>
    <xdr:sp macro="" textlink="">
      <xdr:nvSpPr>
        <xdr:cNvPr id="199"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17780</xdr:rowOff>
    </xdr:from>
    <xdr:to>
      <xdr:col>46</xdr:col>
      <xdr:colOff>38100</xdr:colOff>
      <xdr:row>61</xdr:row>
      <xdr:rowOff>119380</xdr:rowOff>
    </xdr:to>
    <xdr:sp macro="" textlink="">
      <xdr:nvSpPr>
        <xdr:cNvPr id="200" name="フローチャート: 判断 199"/>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110507</xdr:rowOff>
    </xdr:from>
    <xdr:ext cx="469744" cy="259045"/>
    <xdr:sp macro="" textlink="">
      <xdr:nvSpPr>
        <xdr:cNvPr id="201" name="n_2aveValue【体育館・プール】&#10;一人当たり面積"/>
        <xdr:cNvSpPr txBox="1"/>
      </xdr:nvSpPr>
      <xdr:spPr>
        <a:xfrm>
          <a:off x="8515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17780</xdr:rowOff>
    </xdr:from>
    <xdr:to>
      <xdr:col>50</xdr:col>
      <xdr:colOff>165100</xdr:colOff>
      <xdr:row>61</xdr:row>
      <xdr:rowOff>119380</xdr:rowOff>
    </xdr:to>
    <xdr:sp macro="" textlink="">
      <xdr:nvSpPr>
        <xdr:cNvPr id="207" name="楕円 206"/>
        <xdr:cNvSpPr/>
      </xdr:nvSpPr>
      <xdr:spPr>
        <a:xfrm>
          <a:off x="958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楕円 207"/>
        <xdr:cNvSpPr/>
      </xdr:nvSpPr>
      <xdr:spPr>
        <a:xfrm>
          <a:off x="8699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68580</xdr:rowOff>
    </xdr:from>
    <xdr:to>
      <xdr:col>50</xdr:col>
      <xdr:colOff>114300</xdr:colOff>
      <xdr:row>61</xdr:row>
      <xdr:rowOff>68580</xdr:rowOff>
    </xdr:to>
    <xdr:cxnSp macro="">
      <xdr:nvCxnSpPr>
        <xdr:cNvPr id="209" name="直線コネクタ 208"/>
        <xdr:cNvCxnSpPr/>
      </xdr:nvCxnSpPr>
      <xdr:spPr>
        <a:xfrm>
          <a:off x="8750300" y="10527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110507</xdr:rowOff>
    </xdr:from>
    <xdr:ext cx="469744" cy="259045"/>
    <xdr:sp macro="" textlink="">
      <xdr:nvSpPr>
        <xdr:cNvPr id="210" name="n_1mainValue【体育館・プール】&#10;一人当たり面積"/>
        <xdr:cNvSpPr txBox="1"/>
      </xdr:nvSpPr>
      <xdr:spPr>
        <a:xfrm>
          <a:off x="9391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11" name="n_2main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36" name="直線コネクタ 235"/>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7"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8" name="直線コネクタ 237"/>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41"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42" name="フローチャート: 判断 241"/>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43" name="フローチャート: 判断 242"/>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13352</xdr:rowOff>
    </xdr:from>
    <xdr:ext cx="405111" cy="259045"/>
    <xdr:sp macro="" textlink="">
      <xdr:nvSpPr>
        <xdr:cNvPr id="244"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168275</xdr:rowOff>
    </xdr:from>
    <xdr:to>
      <xdr:col>15</xdr:col>
      <xdr:colOff>101600</xdr:colOff>
      <xdr:row>83</xdr:row>
      <xdr:rowOff>98425</xdr:rowOff>
    </xdr:to>
    <xdr:sp macro="" textlink="">
      <xdr:nvSpPr>
        <xdr:cNvPr id="245" name="フローチャート: 判断 244"/>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89552</xdr:rowOff>
    </xdr:from>
    <xdr:ext cx="405111" cy="259045"/>
    <xdr:sp macro="" textlink="">
      <xdr:nvSpPr>
        <xdr:cNvPr id="246" name="n_2aveValue【福祉施設】&#10;有形固定資産減価償却率"/>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252" name="楕円 251"/>
        <xdr:cNvSpPr/>
      </xdr:nvSpPr>
      <xdr:spPr>
        <a:xfrm>
          <a:off x="3746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53" name="楕円 252"/>
        <xdr:cNvSpPr/>
      </xdr:nvSpPr>
      <xdr:spPr>
        <a:xfrm>
          <a:off x="2857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95250</xdr:rowOff>
    </xdr:from>
    <xdr:to>
      <xdr:col>19</xdr:col>
      <xdr:colOff>177800</xdr:colOff>
      <xdr:row>83</xdr:row>
      <xdr:rowOff>45720</xdr:rowOff>
    </xdr:to>
    <xdr:cxnSp macro="">
      <xdr:nvCxnSpPr>
        <xdr:cNvPr id="254" name="直線コネクタ 253"/>
        <xdr:cNvCxnSpPr/>
      </xdr:nvCxnSpPr>
      <xdr:spPr>
        <a:xfrm flipV="1">
          <a:off x="2908300" y="141541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255" name="n_1mainValue【福祉施設】&#10;有形固定資産減価償却率"/>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113047</xdr:rowOff>
    </xdr:from>
    <xdr:ext cx="405111" cy="259045"/>
    <xdr:sp macro="" textlink="">
      <xdr:nvSpPr>
        <xdr:cNvPr id="256" name="n_2mainValue【福祉施設】&#10;有形固定資産減価償却率"/>
        <xdr:cNvSpPr txBox="1"/>
      </xdr:nvSpPr>
      <xdr:spPr>
        <a:xfrm>
          <a:off x="2705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8" name="直線コネクタ 277"/>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79"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80" name="直線コネクタ 279"/>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81"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2" name="直線コネクタ 281"/>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83"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4" name="フローチャート: 判断 283"/>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5" name="フローチャート: 判断 284"/>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130573</xdr:rowOff>
    </xdr:from>
    <xdr:ext cx="469744" cy="259045"/>
    <xdr:sp macro="" textlink="">
      <xdr:nvSpPr>
        <xdr:cNvPr id="286"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135889</xdr:rowOff>
    </xdr:from>
    <xdr:to>
      <xdr:col>46</xdr:col>
      <xdr:colOff>38100</xdr:colOff>
      <xdr:row>85</xdr:row>
      <xdr:rowOff>66039</xdr:rowOff>
    </xdr:to>
    <xdr:sp macro="" textlink="">
      <xdr:nvSpPr>
        <xdr:cNvPr id="287" name="フローチャート: 判断 286"/>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82566</xdr:rowOff>
    </xdr:from>
    <xdr:ext cx="469744" cy="259045"/>
    <xdr:sp macro="" textlink="">
      <xdr:nvSpPr>
        <xdr:cNvPr id="288"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71882</xdr:rowOff>
    </xdr:from>
    <xdr:to>
      <xdr:col>50</xdr:col>
      <xdr:colOff>165100</xdr:colOff>
      <xdr:row>86</xdr:row>
      <xdr:rowOff>2032</xdr:rowOff>
    </xdr:to>
    <xdr:sp macro="" textlink="">
      <xdr:nvSpPr>
        <xdr:cNvPr id="294" name="楕円 293"/>
        <xdr:cNvSpPr/>
      </xdr:nvSpPr>
      <xdr:spPr>
        <a:xfrm>
          <a:off x="9588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126746</xdr:rowOff>
    </xdr:from>
    <xdr:to>
      <xdr:col>46</xdr:col>
      <xdr:colOff>38100</xdr:colOff>
      <xdr:row>86</xdr:row>
      <xdr:rowOff>56896</xdr:rowOff>
    </xdr:to>
    <xdr:sp macro="" textlink="">
      <xdr:nvSpPr>
        <xdr:cNvPr id="295" name="楕円 294"/>
        <xdr:cNvSpPr/>
      </xdr:nvSpPr>
      <xdr:spPr>
        <a:xfrm>
          <a:off x="8699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122682</xdr:rowOff>
    </xdr:from>
    <xdr:to>
      <xdr:col>50</xdr:col>
      <xdr:colOff>114300</xdr:colOff>
      <xdr:row>86</xdr:row>
      <xdr:rowOff>6096</xdr:rowOff>
    </xdr:to>
    <xdr:cxnSp macro="">
      <xdr:nvCxnSpPr>
        <xdr:cNvPr id="296" name="直線コネクタ 295"/>
        <xdr:cNvCxnSpPr/>
      </xdr:nvCxnSpPr>
      <xdr:spPr>
        <a:xfrm flipV="1">
          <a:off x="8750300" y="146959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164609</xdr:rowOff>
    </xdr:from>
    <xdr:ext cx="469744" cy="259045"/>
    <xdr:sp macro="" textlink="">
      <xdr:nvSpPr>
        <xdr:cNvPr id="297" name="n_1mainValue【福祉施設】&#10;一人当たり面積"/>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48023</xdr:rowOff>
    </xdr:from>
    <xdr:ext cx="469744" cy="259045"/>
    <xdr:sp macro="" textlink="">
      <xdr:nvSpPr>
        <xdr:cNvPr id="298" name="n_2mainValue【福祉施設】&#10;一人当たり面積"/>
        <xdr:cNvSpPr txBox="1"/>
      </xdr:nvSpPr>
      <xdr:spPr>
        <a:xfrm>
          <a:off x="8515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24" name="直線コネクタ 323"/>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5"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6" name="直線コネクタ 325"/>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27"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28" name="直線コネクタ 327"/>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29"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0" name="フローチャート: 判断 329"/>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1" name="フローチャート: 判断 330"/>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63516</xdr:rowOff>
    </xdr:from>
    <xdr:ext cx="405111" cy="259045"/>
    <xdr:sp macro="" textlink="">
      <xdr:nvSpPr>
        <xdr:cNvPr id="332" name="n_1ave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17236</xdr:rowOff>
    </xdr:from>
    <xdr:to>
      <xdr:col>15</xdr:col>
      <xdr:colOff>101600</xdr:colOff>
      <xdr:row>104</xdr:row>
      <xdr:rowOff>118836</xdr:rowOff>
    </xdr:to>
    <xdr:sp macro="" textlink="">
      <xdr:nvSpPr>
        <xdr:cNvPr id="333" name="フローチャート: 判断 332"/>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135363</xdr:rowOff>
    </xdr:from>
    <xdr:ext cx="405111" cy="259045"/>
    <xdr:sp macro="" textlink="">
      <xdr:nvSpPr>
        <xdr:cNvPr id="334"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164193</xdr:rowOff>
    </xdr:from>
    <xdr:to>
      <xdr:col>20</xdr:col>
      <xdr:colOff>38100</xdr:colOff>
      <xdr:row>106</xdr:row>
      <xdr:rowOff>94343</xdr:rowOff>
    </xdr:to>
    <xdr:sp macro="" textlink="">
      <xdr:nvSpPr>
        <xdr:cNvPr id="340" name="楕円 339"/>
        <xdr:cNvSpPr/>
      </xdr:nvSpPr>
      <xdr:spPr>
        <a:xfrm>
          <a:off x="3746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167458</xdr:rowOff>
    </xdr:from>
    <xdr:to>
      <xdr:col>15</xdr:col>
      <xdr:colOff>101600</xdr:colOff>
      <xdr:row>106</xdr:row>
      <xdr:rowOff>97608</xdr:rowOff>
    </xdr:to>
    <xdr:sp macro="" textlink="">
      <xdr:nvSpPr>
        <xdr:cNvPr id="341" name="楕円 340"/>
        <xdr:cNvSpPr/>
      </xdr:nvSpPr>
      <xdr:spPr>
        <a:xfrm>
          <a:off x="2857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43543</xdr:rowOff>
    </xdr:from>
    <xdr:to>
      <xdr:col>19</xdr:col>
      <xdr:colOff>177800</xdr:colOff>
      <xdr:row>106</xdr:row>
      <xdr:rowOff>46808</xdr:rowOff>
    </xdr:to>
    <xdr:cxnSp macro="">
      <xdr:nvCxnSpPr>
        <xdr:cNvPr id="342" name="直線コネクタ 341"/>
        <xdr:cNvCxnSpPr/>
      </xdr:nvCxnSpPr>
      <xdr:spPr>
        <a:xfrm flipV="1">
          <a:off x="2908300" y="182172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85470</xdr:rowOff>
    </xdr:from>
    <xdr:ext cx="405111" cy="259045"/>
    <xdr:sp macro="" textlink="">
      <xdr:nvSpPr>
        <xdr:cNvPr id="343" name="n_1mainValue【市民会館】&#10;有形固定資産減価償却率"/>
        <xdr:cNvSpPr txBox="1"/>
      </xdr:nvSpPr>
      <xdr:spPr>
        <a:xfrm>
          <a:off x="35820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88735</xdr:rowOff>
    </xdr:from>
    <xdr:ext cx="405111" cy="259045"/>
    <xdr:sp macro="" textlink="">
      <xdr:nvSpPr>
        <xdr:cNvPr id="344" name="n_2mainValue【市民会館】&#10;有形固定資産減価償却率"/>
        <xdr:cNvSpPr txBox="1"/>
      </xdr:nvSpPr>
      <xdr:spPr>
        <a:xfrm>
          <a:off x="2705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6" name="テキスト ボックス 35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8" name="テキスト ボックス 35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0" name="テキスト ボックス 35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2" name="テキスト ボックス 36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4" name="テキスト ボックス 36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68" name="直線コネクタ 367"/>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9"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0" name="直線コネクタ 369"/>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71"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72" name="直線コネクタ 371"/>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73"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4" name="フローチャート: 判断 373"/>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75" name="フローチャート: 判断 374"/>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67327</xdr:rowOff>
    </xdr:from>
    <xdr:ext cx="469744" cy="259045"/>
    <xdr:sp macro="" textlink="">
      <xdr:nvSpPr>
        <xdr:cNvPr id="376"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162561</xdr:rowOff>
    </xdr:from>
    <xdr:to>
      <xdr:col>46</xdr:col>
      <xdr:colOff>38100</xdr:colOff>
      <xdr:row>106</xdr:row>
      <xdr:rowOff>92711</xdr:rowOff>
    </xdr:to>
    <xdr:sp macro="" textlink="">
      <xdr:nvSpPr>
        <xdr:cNvPr id="377" name="フローチャート: 判断 376"/>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109238</xdr:rowOff>
    </xdr:from>
    <xdr:ext cx="469744" cy="259045"/>
    <xdr:sp macro="" textlink="">
      <xdr:nvSpPr>
        <xdr:cNvPr id="378"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151130</xdr:rowOff>
    </xdr:from>
    <xdr:to>
      <xdr:col>50</xdr:col>
      <xdr:colOff>165100</xdr:colOff>
      <xdr:row>107</xdr:row>
      <xdr:rowOff>81280</xdr:rowOff>
    </xdr:to>
    <xdr:sp macro="" textlink="">
      <xdr:nvSpPr>
        <xdr:cNvPr id="384" name="楕円 383"/>
        <xdr:cNvSpPr/>
      </xdr:nvSpPr>
      <xdr:spPr>
        <a:xfrm>
          <a:off x="958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151130</xdr:rowOff>
    </xdr:from>
    <xdr:to>
      <xdr:col>46</xdr:col>
      <xdr:colOff>38100</xdr:colOff>
      <xdr:row>107</xdr:row>
      <xdr:rowOff>81280</xdr:rowOff>
    </xdr:to>
    <xdr:sp macro="" textlink="">
      <xdr:nvSpPr>
        <xdr:cNvPr id="385" name="楕円 384"/>
        <xdr:cNvSpPr/>
      </xdr:nvSpPr>
      <xdr:spPr>
        <a:xfrm>
          <a:off x="8699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30480</xdr:rowOff>
    </xdr:from>
    <xdr:to>
      <xdr:col>50</xdr:col>
      <xdr:colOff>114300</xdr:colOff>
      <xdr:row>107</xdr:row>
      <xdr:rowOff>30480</xdr:rowOff>
    </xdr:to>
    <xdr:cxnSp macro="">
      <xdr:nvCxnSpPr>
        <xdr:cNvPr id="386" name="直線コネクタ 385"/>
        <xdr:cNvCxnSpPr/>
      </xdr:nvCxnSpPr>
      <xdr:spPr>
        <a:xfrm>
          <a:off x="8750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72407</xdr:rowOff>
    </xdr:from>
    <xdr:ext cx="469744" cy="259045"/>
    <xdr:sp macro="" textlink="">
      <xdr:nvSpPr>
        <xdr:cNvPr id="387" name="n_1mainValue【市民会館】&#10;一人当たり面積"/>
        <xdr:cNvSpPr txBox="1"/>
      </xdr:nvSpPr>
      <xdr:spPr>
        <a:xfrm>
          <a:off x="9391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72407</xdr:rowOff>
    </xdr:from>
    <xdr:ext cx="469744" cy="259045"/>
    <xdr:sp macro="" textlink="">
      <xdr:nvSpPr>
        <xdr:cNvPr id="388" name="n_2mainValue【市民会館】&#10;一人当たり面積"/>
        <xdr:cNvSpPr txBox="1"/>
      </xdr:nvSpPr>
      <xdr:spPr>
        <a:xfrm>
          <a:off x="8515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14" name="直線コネクタ 413"/>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5"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6" name="直線コネクタ 415"/>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17"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18" name="直線コネクタ 417"/>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19"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0" name="フローチャート: 判断 419"/>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21" name="フローチャート: 判断 420"/>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39024</xdr:rowOff>
    </xdr:from>
    <xdr:ext cx="405111" cy="259045"/>
    <xdr:sp macro="" textlink="">
      <xdr:nvSpPr>
        <xdr:cNvPr id="422"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36830</xdr:rowOff>
    </xdr:from>
    <xdr:to>
      <xdr:col>76</xdr:col>
      <xdr:colOff>165100</xdr:colOff>
      <xdr:row>36</xdr:row>
      <xdr:rowOff>138430</xdr:rowOff>
    </xdr:to>
    <xdr:sp macro="" textlink="">
      <xdr:nvSpPr>
        <xdr:cNvPr id="423" name="フローチャート: 判断 422"/>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154957</xdr:rowOff>
    </xdr:from>
    <xdr:ext cx="405111" cy="259045"/>
    <xdr:sp macro="" textlink="">
      <xdr:nvSpPr>
        <xdr:cNvPr id="424"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156028</xdr:rowOff>
    </xdr:from>
    <xdr:to>
      <xdr:col>81</xdr:col>
      <xdr:colOff>101600</xdr:colOff>
      <xdr:row>37</xdr:row>
      <xdr:rowOff>86178</xdr:rowOff>
    </xdr:to>
    <xdr:sp macro="" textlink="">
      <xdr:nvSpPr>
        <xdr:cNvPr id="430" name="楕円 429"/>
        <xdr:cNvSpPr/>
      </xdr:nvSpPr>
      <xdr:spPr>
        <a:xfrm>
          <a:off x="15430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62956</xdr:rowOff>
    </xdr:from>
    <xdr:to>
      <xdr:col>76</xdr:col>
      <xdr:colOff>165100</xdr:colOff>
      <xdr:row>37</xdr:row>
      <xdr:rowOff>164556</xdr:rowOff>
    </xdr:to>
    <xdr:sp macro="" textlink="">
      <xdr:nvSpPr>
        <xdr:cNvPr id="431" name="楕円 430"/>
        <xdr:cNvSpPr/>
      </xdr:nvSpPr>
      <xdr:spPr>
        <a:xfrm>
          <a:off x="14541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35378</xdr:rowOff>
    </xdr:from>
    <xdr:to>
      <xdr:col>81</xdr:col>
      <xdr:colOff>50800</xdr:colOff>
      <xdr:row>37</xdr:row>
      <xdr:rowOff>113756</xdr:rowOff>
    </xdr:to>
    <xdr:cxnSp macro="">
      <xdr:nvCxnSpPr>
        <xdr:cNvPr id="432" name="直線コネクタ 431"/>
        <xdr:cNvCxnSpPr/>
      </xdr:nvCxnSpPr>
      <xdr:spPr>
        <a:xfrm flipV="1">
          <a:off x="14592300" y="637902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77305</xdr:rowOff>
    </xdr:from>
    <xdr:ext cx="405111" cy="259045"/>
    <xdr:sp macro="" textlink="">
      <xdr:nvSpPr>
        <xdr:cNvPr id="433" name="n_1mainValue【一般廃棄物処理施設】&#10;有形固定資産減価償却率"/>
        <xdr:cNvSpPr txBox="1"/>
      </xdr:nvSpPr>
      <xdr:spPr>
        <a:xfrm>
          <a:off x="152660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155683</xdr:rowOff>
    </xdr:from>
    <xdr:ext cx="405111" cy="259045"/>
    <xdr:sp macro="" textlink="">
      <xdr:nvSpPr>
        <xdr:cNvPr id="434" name="n_2mainValue【一般廃棄物処理施設】&#10;有形固定資産減価償却率"/>
        <xdr:cNvSpPr txBox="1"/>
      </xdr:nvSpPr>
      <xdr:spPr>
        <a:xfrm>
          <a:off x="143897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5" name="直線コネクタ 44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6" name="テキスト ボックス 44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7" name="直線コネクタ 44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8" name="テキスト ボックス 44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9" name="直線コネクタ 44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0" name="テキスト ボックス 44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1" name="直線コネクタ 45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2" name="テキスト ボックス 45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3" name="直線コネクタ 45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4" name="テキスト ボックス 45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58" name="直線コネクタ 457"/>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59"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60" name="直線コネクタ 459"/>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61"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62" name="直線コネクタ 461"/>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63"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64" name="フローチャート: 判断 463"/>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65" name="フローチャート: 判断 464"/>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92562</xdr:rowOff>
    </xdr:from>
    <xdr:ext cx="534377" cy="259045"/>
    <xdr:sp macro="" textlink="">
      <xdr:nvSpPr>
        <xdr:cNvPr id="466" name="n_1aveValue【一般廃棄物処理施設】&#10;一人当たり有形固定資産（償却資産）額"/>
        <xdr:cNvSpPr txBox="1"/>
      </xdr:nvSpPr>
      <xdr:spPr>
        <a:xfrm>
          <a:off x="210434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47856</xdr:rowOff>
    </xdr:from>
    <xdr:to>
      <xdr:col>107</xdr:col>
      <xdr:colOff>101600</xdr:colOff>
      <xdr:row>39</xdr:row>
      <xdr:rowOff>149456</xdr:rowOff>
    </xdr:to>
    <xdr:sp macro="" textlink="">
      <xdr:nvSpPr>
        <xdr:cNvPr id="467" name="フローチャート: 判断 466"/>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140583</xdr:rowOff>
    </xdr:from>
    <xdr:ext cx="534377" cy="259045"/>
    <xdr:sp macro="" textlink="">
      <xdr:nvSpPr>
        <xdr:cNvPr id="468" name="n_2aveValue【一般廃棄物処理施設】&#10;一人当たり有形固定資産（償却資産）額"/>
        <xdr:cNvSpPr txBox="1"/>
      </xdr:nvSpPr>
      <xdr:spPr>
        <a:xfrm>
          <a:off x="201671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9" name="テキスト ボックス 4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99199</xdr:rowOff>
    </xdr:from>
    <xdr:to>
      <xdr:col>112</xdr:col>
      <xdr:colOff>38100</xdr:colOff>
      <xdr:row>39</xdr:row>
      <xdr:rowOff>29349</xdr:rowOff>
    </xdr:to>
    <xdr:sp macro="" textlink="">
      <xdr:nvSpPr>
        <xdr:cNvPr id="474" name="楕円 473"/>
        <xdr:cNvSpPr/>
      </xdr:nvSpPr>
      <xdr:spPr>
        <a:xfrm>
          <a:off x="21272500" y="66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169959</xdr:rowOff>
    </xdr:from>
    <xdr:to>
      <xdr:col>107</xdr:col>
      <xdr:colOff>101600</xdr:colOff>
      <xdr:row>39</xdr:row>
      <xdr:rowOff>100109</xdr:rowOff>
    </xdr:to>
    <xdr:sp macro="" textlink="">
      <xdr:nvSpPr>
        <xdr:cNvPr id="475" name="楕円 474"/>
        <xdr:cNvSpPr/>
      </xdr:nvSpPr>
      <xdr:spPr>
        <a:xfrm>
          <a:off x="20383500" y="66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149999</xdr:rowOff>
    </xdr:from>
    <xdr:to>
      <xdr:col>111</xdr:col>
      <xdr:colOff>177800</xdr:colOff>
      <xdr:row>39</xdr:row>
      <xdr:rowOff>49309</xdr:rowOff>
    </xdr:to>
    <xdr:cxnSp macro="">
      <xdr:nvCxnSpPr>
        <xdr:cNvPr id="476" name="直線コネクタ 475"/>
        <xdr:cNvCxnSpPr/>
      </xdr:nvCxnSpPr>
      <xdr:spPr>
        <a:xfrm flipV="1">
          <a:off x="20434300" y="6665099"/>
          <a:ext cx="889000" cy="7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45877</xdr:rowOff>
    </xdr:from>
    <xdr:ext cx="534377" cy="259045"/>
    <xdr:sp macro="" textlink="">
      <xdr:nvSpPr>
        <xdr:cNvPr id="477" name="n_1mainValue【一般廃棄物処理施設】&#10;一人当たり有形固定資産（償却資産）額"/>
        <xdr:cNvSpPr txBox="1"/>
      </xdr:nvSpPr>
      <xdr:spPr>
        <a:xfrm>
          <a:off x="21043411" y="638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116636</xdr:rowOff>
    </xdr:from>
    <xdr:ext cx="534377" cy="259045"/>
    <xdr:sp macro="" textlink="">
      <xdr:nvSpPr>
        <xdr:cNvPr id="478" name="n_2mainValue【一般廃棄物処理施設】&#10;一人当たり有形固定資産（償却資産）額"/>
        <xdr:cNvSpPr txBox="1"/>
      </xdr:nvSpPr>
      <xdr:spPr>
        <a:xfrm>
          <a:off x="20167111" y="64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0" name="テキスト ボックス 4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0" name="テキスト ボックス 4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2" name="テキスト ボックス 5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04" name="直線コネクタ 503"/>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05"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06" name="直線コネクタ 505"/>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8" name="直線コネクタ 50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09"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10" name="フローチャート: 判断 509"/>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11" name="フローチャート: 判断 510"/>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86921</xdr:rowOff>
    </xdr:from>
    <xdr:ext cx="405111" cy="259045"/>
    <xdr:sp macro="" textlink="">
      <xdr:nvSpPr>
        <xdr:cNvPr id="512" name="n_1aveValue【保健センター・保健所】&#10;有形固定資産減価償却率"/>
        <xdr:cNvSpPr txBox="1"/>
      </xdr:nvSpPr>
      <xdr:spPr>
        <a:xfrm>
          <a:off x="152660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63500</xdr:rowOff>
    </xdr:from>
    <xdr:to>
      <xdr:col>76</xdr:col>
      <xdr:colOff>165100</xdr:colOff>
      <xdr:row>60</xdr:row>
      <xdr:rowOff>165100</xdr:rowOff>
    </xdr:to>
    <xdr:sp macro="" textlink="">
      <xdr:nvSpPr>
        <xdr:cNvPr id="513" name="フローチャート: 判断 512"/>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10177</xdr:rowOff>
    </xdr:from>
    <xdr:ext cx="405111" cy="259045"/>
    <xdr:sp macro="" textlink="">
      <xdr:nvSpPr>
        <xdr:cNvPr id="514"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101056</xdr:rowOff>
    </xdr:from>
    <xdr:to>
      <xdr:col>81</xdr:col>
      <xdr:colOff>101600</xdr:colOff>
      <xdr:row>62</xdr:row>
      <xdr:rowOff>31206</xdr:rowOff>
    </xdr:to>
    <xdr:sp macro="" textlink="">
      <xdr:nvSpPr>
        <xdr:cNvPr id="520" name="楕円 519"/>
        <xdr:cNvSpPr/>
      </xdr:nvSpPr>
      <xdr:spPr>
        <a:xfrm>
          <a:off x="15430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104322</xdr:rowOff>
    </xdr:from>
    <xdr:to>
      <xdr:col>76</xdr:col>
      <xdr:colOff>165100</xdr:colOff>
      <xdr:row>62</xdr:row>
      <xdr:rowOff>34472</xdr:rowOff>
    </xdr:to>
    <xdr:sp macro="" textlink="">
      <xdr:nvSpPr>
        <xdr:cNvPr id="521" name="楕円 520"/>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151856</xdr:rowOff>
    </xdr:from>
    <xdr:to>
      <xdr:col>81</xdr:col>
      <xdr:colOff>50800</xdr:colOff>
      <xdr:row>61</xdr:row>
      <xdr:rowOff>155122</xdr:rowOff>
    </xdr:to>
    <xdr:cxnSp macro="">
      <xdr:nvCxnSpPr>
        <xdr:cNvPr id="522" name="直線コネクタ 521"/>
        <xdr:cNvCxnSpPr/>
      </xdr:nvCxnSpPr>
      <xdr:spPr>
        <a:xfrm flipV="1">
          <a:off x="14592300" y="106103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22333</xdr:rowOff>
    </xdr:from>
    <xdr:ext cx="405111" cy="259045"/>
    <xdr:sp macro="" textlink="">
      <xdr:nvSpPr>
        <xdr:cNvPr id="523" name="n_1mainValue【保健センター・保健所】&#10;有形固定資産減価償却率"/>
        <xdr:cNvSpPr txBox="1"/>
      </xdr:nvSpPr>
      <xdr:spPr>
        <a:xfrm>
          <a:off x="152660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524" name="n_2mainValue【保健センター・保健所】&#10;有形固定資産減価償却率"/>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50" name="直線コネクタ 549"/>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51"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52" name="直線コネクタ 551"/>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53"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54" name="直線コネクタ 553"/>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555"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56" name="フローチャート: 判断 555"/>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57" name="フローチャート: 判断 556"/>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123570</xdr:rowOff>
    </xdr:from>
    <xdr:ext cx="469744" cy="259045"/>
    <xdr:sp macro="" textlink="">
      <xdr:nvSpPr>
        <xdr:cNvPr id="558" name="n_1aveValue【保健センター・保健所】&#10;一人当たり面積"/>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52615</xdr:rowOff>
    </xdr:from>
    <xdr:to>
      <xdr:col>107</xdr:col>
      <xdr:colOff>101600</xdr:colOff>
      <xdr:row>62</xdr:row>
      <xdr:rowOff>154215</xdr:rowOff>
    </xdr:to>
    <xdr:sp macro="" textlink="">
      <xdr:nvSpPr>
        <xdr:cNvPr id="559" name="フローチャート: 判断 558"/>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145342</xdr:rowOff>
    </xdr:from>
    <xdr:ext cx="469744" cy="259045"/>
    <xdr:sp macro="" textlink="">
      <xdr:nvSpPr>
        <xdr:cNvPr id="560" name="n_2aveValue【保健センター・保健所】&#10;一人当たり面積"/>
        <xdr:cNvSpPr txBox="1"/>
      </xdr:nvSpPr>
      <xdr:spPr>
        <a:xfrm>
          <a:off x="201994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61" name="テキスト ボックス 5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2" name="テキスト ボックス 5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3" name="テキスト ボックス 5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4" name="テキスト ボックス 5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5" name="テキスト ボックス 5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166915</xdr:rowOff>
    </xdr:from>
    <xdr:to>
      <xdr:col>112</xdr:col>
      <xdr:colOff>38100</xdr:colOff>
      <xdr:row>61</xdr:row>
      <xdr:rowOff>97065</xdr:rowOff>
    </xdr:to>
    <xdr:sp macro="" textlink="">
      <xdr:nvSpPr>
        <xdr:cNvPr id="566" name="楕円 565"/>
        <xdr:cNvSpPr/>
      </xdr:nvSpPr>
      <xdr:spPr>
        <a:xfrm>
          <a:off x="21272500" y="1045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166915</xdr:rowOff>
    </xdr:from>
    <xdr:to>
      <xdr:col>107</xdr:col>
      <xdr:colOff>101600</xdr:colOff>
      <xdr:row>61</xdr:row>
      <xdr:rowOff>97065</xdr:rowOff>
    </xdr:to>
    <xdr:sp macro="" textlink="">
      <xdr:nvSpPr>
        <xdr:cNvPr id="567" name="楕円 566"/>
        <xdr:cNvSpPr/>
      </xdr:nvSpPr>
      <xdr:spPr>
        <a:xfrm>
          <a:off x="20383500" y="1045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46265</xdr:rowOff>
    </xdr:from>
    <xdr:to>
      <xdr:col>111</xdr:col>
      <xdr:colOff>177800</xdr:colOff>
      <xdr:row>61</xdr:row>
      <xdr:rowOff>46265</xdr:rowOff>
    </xdr:to>
    <xdr:cxnSp macro="">
      <xdr:nvCxnSpPr>
        <xdr:cNvPr id="568" name="直線コネクタ 567"/>
        <xdr:cNvCxnSpPr/>
      </xdr:nvCxnSpPr>
      <xdr:spPr>
        <a:xfrm>
          <a:off x="20434300" y="10504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113592</xdr:rowOff>
    </xdr:from>
    <xdr:ext cx="469744" cy="259045"/>
    <xdr:sp macro="" textlink="">
      <xdr:nvSpPr>
        <xdr:cNvPr id="569" name="n_1mainValue【保健センター・保健所】&#10;一人当たり面積"/>
        <xdr:cNvSpPr txBox="1"/>
      </xdr:nvSpPr>
      <xdr:spPr>
        <a:xfrm>
          <a:off x="210757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113592</xdr:rowOff>
    </xdr:from>
    <xdr:ext cx="469744" cy="259045"/>
    <xdr:sp macro="" textlink="">
      <xdr:nvSpPr>
        <xdr:cNvPr id="570" name="n_2mainValue【保健センター・保健所】&#10;一人当たり面積"/>
        <xdr:cNvSpPr txBox="1"/>
      </xdr:nvSpPr>
      <xdr:spPr>
        <a:xfrm>
          <a:off x="201994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96" name="直線コネクタ 595"/>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97"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98" name="直線コネクタ 597"/>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99"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00" name="直線コネクタ 599"/>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601"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02" name="フローチャート: 判断 601"/>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03" name="フローチャート: 判断 602"/>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36847</xdr:rowOff>
    </xdr:from>
    <xdr:ext cx="405111" cy="259045"/>
    <xdr:sp macro="" textlink="">
      <xdr:nvSpPr>
        <xdr:cNvPr id="604"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83638</xdr:rowOff>
    </xdr:from>
    <xdr:to>
      <xdr:col>76</xdr:col>
      <xdr:colOff>165100</xdr:colOff>
      <xdr:row>82</xdr:row>
      <xdr:rowOff>13788</xdr:rowOff>
    </xdr:to>
    <xdr:sp macro="" textlink="">
      <xdr:nvSpPr>
        <xdr:cNvPr id="605" name="フローチャート: 判断 604"/>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30315</xdr:rowOff>
    </xdr:from>
    <xdr:ext cx="405111" cy="259045"/>
    <xdr:sp macro="" textlink="">
      <xdr:nvSpPr>
        <xdr:cNvPr id="606"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7" name="テキスト ボックス 6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140788</xdr:rowOff>
    </xdr:from>
    <xdr:to>
      <xdr:col>81</xdr:col>
      <xdr:colOff>101600</xdr:colOff>
      <xdr:row>82</xdr:row>
      <xdr:rowOff>70938</xdr:rowOff>
    </xdr:to>
    <xdr:sp macro="" textlink="">
      <xdr:nvSpPr>
        <xdr:cNvPr id="612" name="楕円 611"/>
        <xdr:cNvSpPr/>
      </xdr:nvSpPr>
      <xdr:spPr>
        <a:xfrm>
          <a:off x="15430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144055</xdr:rowOff>
    </xdr:from>
    <xdr:to>
      <xdr:col>76</xdr:col>
      <xdr:colOff>165100</xdr:colOff>
      <xdr:row>82</xdr:row>
      <xdr:rowOff>74205</xdr:rowOff>
    </xdr:to>
    <xdr:sp macro="" textlink="">
      <xdr:nvSpPr>
        <xdr:cNvPr id="613" name="楕円 612"/>
        <xdr:cNvSpPr/>
      </xdr:nvSpPr>
      <xdr:spPr>
        <a:xfrm>
          <a:off x="14541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20138</xdr:rowOff>
    </xdr:from>
    <xdr:to>
      <xdr:col>81</xdr:col>
      <xdr:colOff>50800</xdr:colOff>
      <xdr:row>82</xdr:row>
      <xdr:rowOff>23405</xdr:rowOff>
    </xdr:to>
    <xdr:cxnSp macro="">
      <xdr:nvCxnSpPr>
        <xdr:cNvPr id="614" name="直線コネクタ 613"/>
        <xdr:cNvCxnSpPr/>
      </xdr:nvCxnSpPr>
      <xdr:spPr>
        <a:xfrm flipV="1">
          <a:off x="14592300" y="140790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62065</xdr:rowOff>
    </xdr:from>
    <xdr:ext cx="405111" cy="259045"/>
    <xdr:sp macro="" textlink="">
      <xdr:nvSpPr>
        <xdr:cNvPr id="615" name="n_1mainValue【消防施設】&#10;有形固定資産減価償却率"/>
        <xdr:cNvSpPr txBox="1"/>
      </xdr:nvSpPr>
      <xdr:spPr>
        <a:xfrm>
          <a:off x="15266044" y="1412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65332</xdr:rowOff>
    </xdr:from>
    <xdr:ext cx="405111" cy="259045"/>
    <xdr:sp macro="" textlink="">
      <xdr:nvSpPr>
        <xdr:cNvPr id="616" name="n_2mainValue【消防施設】&#10;有形固定資産減価償却率"/>
        <xdr:cNvSpPr txBox="1"/>
      </xdr:nvSpPr>
      <xdr:spPr>
        <a:xfrm>
          <a:off x="14389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7" name="直線コネクタ 6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8" name="テキスト ボックス 6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9" name="直線コネクタ 6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0" name="テキスト ボックス 6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1" name="直線コネクタ 6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2" name="テキスト ボックス 6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3" name="直線コネクタ 6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4" name="テキスト ボックス 6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38" name="直線コネクタ 637"/>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39"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40" name="直線コネクタ 639"/>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41"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42" name="直線コネクタ 641"/>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43"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44" name="フローチャート: 判断 643"/>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45" name="フローチャート: 判断 644"/>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646"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129032</xdr:rowOff>
    </xdr:from>
    <xdr:to>
      <xdr:col>107</xdr:col>
      <xdr:colOff>101600</xdr:colOff>
      <xdr:row>85</xdr:row>
      <xdr:rowOff>59182</xdr:rowOff>
    </xdr:to>
    <xdr:sp macro="" textlink="">
      <xdr:nvSpPr>
        <xdr:cNvPr id="647" name="フローチャート: 判断 646"/>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50309</xdr:rowOff>
    </xdr:from>
    <xdr:ext cx="469744" cy="259045"/>
    <xdr:sp macro="" textlink="">
      <xdr:nvSpPr>
        <xdr:cNvPr id="648" name="n_2aveValue【消防施設】&#10;一人当たり面積"/>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9" name="テキスト ボックス 6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0" name="テキスト ボックス 6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1" name="テキスト ボックス 6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2" name="テキスト ボックス 6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3" name="テキスト ボックス 6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19304</xdr:rowOff>
    </xdr:from>
    <xdr:to>
      <xdr:col>112</xdr:col>
      <xdr:colOff>38100</xdr:colOff>
      <xdr:row>84</xdr:row>
      <xdr:rowOff>120904</xdr:rowOff>
    </xdr:to>
    <xdr:sp macro="" textlink="">
      <xdr:nvSpPr>
        <xdr:cNvPr id="654" name="楕円 653"/>
        <xdr:cNvSpPr/>
      </xdr:nvSpPr>
      <xdr:spPr>
        <a:xfrm>
          <a:off x="21272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655" name="楕円 654"/>
        <xdr:cNvSpPr/>
      </xdr:nvSpPr>
      <xdr:spPr>
        <a:xfrm>
          <a:off x="20383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70104</xdr:rowOff>
    </xdr:from>
    <xdr:to>
      <xdr:col>111</xdr:col>
      <xdr:colOff>177800</xdr:colOff>
      <xdr:row>84</xdr:row>
      <xdr:rowOff>70104</xdr:rowOff>
    </xdr:to>
    <xdr:cxnSp macro="">
      <xdr:nvCxnSpPr>
        <xdr:cNvPr id="656" name="直線コネクタ 655"/>
        <xdr:cNvCxnSpPr/>
      </xdr:nvCxnSpPr>
      <xdr:spPr>
        <a:xfrm>
          <a:off x="20434300" y="1447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657" name="n_1mainValue【消防施設】&#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658" name="n_2mainValue【消防施設】&#10;一人当たり面積"/>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9" name="直線コネクタ 6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0" name="テキスト ボックス 6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1" name="直線コネクタ 6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2" name="テキスト ボックス 6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3" name="直線コネクタ 6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4" name="テキスト ボックス 6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5" name="直線コネクタ 6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6" name="テキスト ボックス 6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7" name="直線コネクタ 6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8" name="テキスト ボックス 6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9" name="直線コネクタ 6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0" name="テキスト ボックス 6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2" name="テキスト ボックス 6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84" name="直線コネクタ 683"/>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85"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86" name="直線コネクタ 685"/>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87"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88" name="直線コネクタ 687"/>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89"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90" name="フローチャート: 判断 689"/>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91" name="フローチャート: 判断 690"/>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54446</xdr:rowOff>
    </xdr:from>
    <xdr:ext cx="405111" cy="259045"/>
    <xdr:sp macro="" textlink="">
      <xdr:nvSpPr>
        <xdr:cNvPr id="692"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18869</xdr:rowOff>
    </xdr:from>
    <xdr:to>
      <xdr:col>76</xdr:col>
      <xdr:colOff>165100</xdr:colOff>
      <xdr:row>103</xdr:row>
      <xdr:rowOff>120469</xdr:rowOff>
    </xdr:to>
    <xdr:sp macro="" textlink="">
      <xdr:nvSpPr>
        <xdr:cNvPr id="693" name="フローチャート: 判断 692"/>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111596</xdr:rowOff>
    </xdr:from>
    <xdr:ext cx="405111" cy="259045"/>
    <xdr:sp macro="" textlink="">
      <xdr:nvSpPr>
        <xdr:cNvPr id="694" name="n_2aveValue【庁舎】&#10;有形固定資産減価償却率"/>
        <xdr:cNvSpPr txBox="1"/>
      </xdr:nvSpPr>
      <xdr:spPr>
        <a:xfrm>
          <a:off x="14389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5" name="テキスト ボックス 6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6" name="テキスト ボックス 6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7" name="テキスト ボックス 6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8" name="テキスト ボックス 6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9" name="テキスト ボックス 6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170724</xdr:rowOff>
    </xdr:from>
    <xdr:to>
      <xdr:col>81</xdr:col>
      <xdr:colOff>101600</xdr:colOff>
      <xdr:row>103</xdr:row>
      <xdr:rowOff>100874</xdr:rowOff>
    </xdr:to>
    <xdr:sp macro="" textlink="">
      <xdr:nvSpPr>
        <xdr:cNvPr id="700" name="楕円 699"/>
        <xdr:cNvSpPr/>
      </xdr:nvSpPr>
      <xdr:spPr>
        <a:xfrm>
          <a:off x="15430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907</xdr:rowOff>
    </xdr:from>
    <xdr:to>
      <xdr:col>76</xdr:col>
      <xdr:colOff>165100</xdr:colOff>
      <xdr:row>103</xdr:row>
      <xdr:rowOff>102507</xdr:rowOff>
    </xdr:to>
    <xdr:sp macro="" textlink="">
      <xdr:nvSpPr>
        <xdr:cNvPr id="701" name="楕円 700"/>
        <xdr:cNvSpPr/>
      </xdr:nvSpPr>
      <xdr:spPr>
        <a:xfrm>
          <a:off x="14541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50074</xdr:rowOff>
    </xdr:from>
    <xdr:to>
      <xdr:col>81</xdr:col>
      <xdr:colOff>50800</xdr:colOff>
      <xdr:row>103</xdr:row>
      <xdr:rowOff>51707</xdr:rowOff>
    </xdr:to>
    <xdr:cxnSp macro="">
      <xdr:nvCxnSpPr>
        <xdr:cNvPr id="702" name="直線コネクタ 701"/>
        <xdr:cNvCxnSpPr/>
      </xdr:nvCxnSpPr>
      <xdr:spPr>
        <a:xfrm flipV="1">
          <a:off x="14592300" y="1770942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117401</xdr:rowOff>
    </xdr:from>
    <xdr:ext cx="405111" cy="259045"/>
    <xdr:sp macro="" textlink="">
      <xdr:nvSpPr>
        <xdr:cNvPr id="703" name="n_1mainValue【庁舎】&#10;有形固定資産減価償却率"/>
        <xdr:cNvSpPr txBox="1"/>
      </xdr:nvSpPr>
      <xdr:spPr>
        <a:xfrm>
          <a:off x="152660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119034</xdr:rowOff>
    </xdr:from>
    <xdr:ext cx="405111" cy="259045"/>
    <xdr:sp macro="" textlink="">
      <xdr:nvSpPr>
        <xdr:cNvPr id="704" name="n_2mainValue【庁舎】&#10;有形固定資産減価償却率"/>
        <xdr:cNvSpPr txBox="1"/>
      </xdr:nvSpPr>
      <xdr:spPr>
        <a:xfrm>
          <a:off x="14389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5" name="テキスト ボックス 71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29" name="直線コネクタ 728"/>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30"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31" name="直線コネクタ 730"/>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32"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33" name="直線コネクタ 732"/>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734"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35" name="フローチャート: 判断 734"/>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36" name="フローチャート: 判断 735"/>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102888</xdr:rowOff>
    </xdr:from>
    <xdr:ext cx="469744" cy="259045"/>
    <xdr:sp macro="" textlink="">
      <xdr:nvSpPr>
        <xdr:cNvPr id="737"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21589</xdr:rowOff>
    </xdr:from>
    <xdr:to>
      <xdr:col>107</xdr:col>
      <xdr:colOff>101600</xdr:colOff>
      <xdr:row>107</xdr:row>
      <xdr:rowOff>123189</xdr:rowOff>
    </xdr:to>
    <xdr:sp macro="" textlink="">
      <xdr:nvSpPr>
        <xdr:cNvPr id="738" name="フローチャート: 判断 737"/>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114316</xdr:rowOff>
    </xdr:from>
    <xdr:ext cx="469744" cy="259045"/>
    <xdr:sp macro="" textlink="">
      <xdr:nvSpPr>
        <xdr:cNvPr id="739" name="n_2aveValue【庁舎】&#10;一人当たり面積"/>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40" name="テキスト ボックス 7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745" name="楕円 744"/>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139700</xdr:rowOff>
    </xdr:from>
    <xdr:to>
      <xdr:col>107</xdr:col>
      <xdr:colOff>101600</xdr:colOff>
      <xdr:row>107</xdr:row>
      <xdr:rowOff>69850</xdr:rowOff>
    </xdr:to>
    <xdr:sp macro="" textlink="">
      <xdr:nvSpPr>
        <xdr:cNvPr id="746" name="楕円 745"/>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19050</xdr:rowOff>
    </xdr:to>
    <xdr:cxnSp macro="">
      <xdr:nvCxnSpPr>
        <xdr:cNvPr id="747" name="直線コネクタ 746"/>
        <xdr:cNvCxnSpPr/>
      </xdr:nvCxnSpPr>
      <xdr:spPr>
        <a:xfrm>
          <a:off x="20434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86377</xdr:rowOff>
    </xdr:from>
    <xdr:ext cx="469744" cy="259045"/>
    <xdr:sp macro="" textlink="">
      <xdr:nvSpPr>
        <xdr:cNvPr id="748" name="n_1mainValue【庁舎】&#10;一人当たり面積"/>
        <xdr:cNvSpPr txBox="1"/>
      </xdr:nvSpPr>
      <xdr:spPr>
        <a:xfrm>
          <a:off x="210757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86377</xdr:rowOff>
    </xdr:from>
    <xdr:ext cx="469744" cy="259045"/>
    <xdr:sp macro="" textlink="">
      <xdr:nvSpPr>
        <xdr:cNvPr id="749" name="n_2mainValue【庁舎】&#10;一人当たり面積"/>
        <xdr:cNvSpPr txBox="1"/>
      </xdr:nvSpPr>
      <xdr:spPr>
        <a:xfrm>
          <a:off x="20199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ほとんどの類型において、有形固定資産減価償却率は類似団体平均を下回っているか同程度のものであるが、福祉施設（</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59.0</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59.5</a:t>
          </a:r>
          <a:r>
            <a:rPr kumimoji="1" lang="ja-JP" altLang="en-US" sz="1300">
              <a:latin typeface="ＭＳ Ｐゴシック" panose="020B0600070205080204" pitchFamily="50" charset="-128"/>
              <a:ea typeface="ＭＳ Ｐゴシック" panose="020B0600070205080204" pitchFamily="50" charset="-128"/>
            </a:rPr>
            <a:t>）については、減価償却の進行により有形固定資産減価償却率が上昇しており、今後も上昇が見込まれることから、老朽化対策が課題となる。</a:t>
          </a:r>
        </a:p>
        <a:p>
          <a:r>
            <a:rPr kumimoji="1" lang="ja-JP" altLang="en-US" sz="1300">
              <a:latin typeface="ＭＳ Ｐゴシック" panose="020B0600070205080204" pitchFamily="50" charset="-128"/>
              <a:ea typeface="ＭＳ Ｐゴシック" panose="020B0600070205080204" pitchFamily="50" charset="-128"/>
            </a:rPr>
            <a:t>一人当たり面積については、類似団体平均を上回るものが図書館、消防施設である。図書館は平成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年度に建設したため、有形固定資産減価償却率は低くなっているが、今後の人口減少に伴い一人当たり面積が上昇していくことが考えられるため、維持管理に係る経費の増加に留意する必要がある。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59,917
59,403
17.28
20,273,545
19,460,193
808,023
11,921,458
19,361,039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年度は、地方消費税交付金等の基準財政収入額が減少となったが、基準財政需要額の包括算定経費も減少したため、単年度及び３年平均ともに横ばいとなった。</a:t>
          </a:r>
        </a:p>
        <a:p>
          <a:r>
            <a:rPr kumimoji="1" lang="ja-JP" altLang="en-US" sz="1300">
              <a:latin typeface="ＭＳ Ｐゴシック" panose="020B0600070205080204" pitchFamily="50" charset="-128"/>
              <a:ea typeface="ＭＳ Ｐゴシック" panose="020B0600070205080204" pitchFamily="50" charset="-128"/>
            </a:rPr>
            <a:t>　今後は、市税収入が減少傾向にあると見込まれ、高齢者保健福祉費などは増加傾向にあると見込まれることから、厳しい状況が続くものと考えられる。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39</xdr:row>
      <xdr:rowOff>157692</xdr:rowOff>
    </xdr:to>
    <xdr:cxnSp macro="">
      <xdr:nvCxnSpPr>
        <xdr:cNvPr id="69" name="直線コネクタ 68"/>
        <xdr:cNvCxnSpPr/>
      </xdr:nvCxnSpPr>
      <xdr:spPr>
        <a:xfrm>
          <a:off x="4114800" y="6844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40</xdr:row>
      <xdr:rowOff>6350</xdr:rowOff>
    </xdr:to>
    <xdr:cxnSp macro="">
      <xdr:nvCxnSpPr>
        <xdr:cNvPr id="72" name="直線コネクタ 71"/>
        <xdr:cNvCxnSpPr/>
      </xdr:nvCxnSpPr>
      <xdr:spPr>
        <a:xfrm flipV="1">
          <a:off x="3225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26458</xdr:rowOff>
    </xdr:to>
    <xdr:cxnSp macro="">
      <xdr:nvCxnSpPr>
        <xdr:cNvPr id="78" name="直線コネクタ 77"/>
        <xdr:cNvCxnSpPr/>
      </xdr:nvCxnSpPr>
      <xdr:spPr>
        <a:xfrm flipV="1">
          <a:off x="1447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近年は</a:t>
          </a:r>
          <a:r>
            <a:rPr kumimoji="1" lang="en-US" altLang="ja-JP" sz="1300" b="0">
              <a:latin typeface="ＭＳ Ｐゴシック" panose="020B0600070205080204" pitchFamily="50" charset="-128"/>
              <a:ea typeface="ＭＳ Ｐゴシック" panose="020B0600070205080204" pitchFamily="50" charset="-128"/>
            </a:rPr>
            <a:t>96</a:t>
          </a:r>
          <a:r>
            <a:rPr kumimoji="1" lang="ja-JP" altLang="en-US" sz="1300" b="0">
              <a:latin typeface="ＭＳ Ｐゴシック" panose="020B0600070205080204" pitchFamily="50" charset="-128"/>
              <a:ea typeface="ＭＳ Ｐゴシック" panose="020B0600070205080204" pitchFamily="50" charset="-128"/>
            </a:rPr>
            <a:t>％から</a:t>
          </a:r>
          <a:r>
            <a:rPr kumimoji="1" lang="en-US" altLang="ja-JP" sz="1300" b="0">
              <a:latin typeface="ＭＳ Ｐゴシック" panose="020B0600070205080204" pitchFamily="50" charset="-128"/>
              <a:ea typeface="ＭＳ Ｐゴシック" panose="020B0600070205080204" pitchFamily="50" charset="-128"/>
            </a:rPr>
            <a:t>98</a:t>
          </a:r>
          <a:r>
            <a:rPr kumimoji="1" lang="ja-JP" altLang="en-US" sz="1300" b="0">
              <a:latin typeface="ＭＳ Ｐゴシック" panose="020B0600070205080204" pitchFamily="50" charset="-128"/>
              <a:ea typeface="ＭＳ Ｐゴシック" panose="020B0600070205080204" pitchFamily="50" charset="-128"/>
            </a:rPr>
            <a:t>％で推移していたが、平成</a:t>
          </a:r>
          <a:r>
            <a:rPr kumimoji="1" lang="en-US" altLang="ja-JP" sz="1300" b="0">
              <a:latin typeface="ＭＳ Ｐゴシック" panose="020B0600070205080204" pitchFamily="50" charset="-128"/>
              <a:ea typeface="ＭＳ Ｐゴシック" panose="020B0600070205080204" pitchFamily="50" charset="-128"/>
            </a:rPr>
            <a:t>28</a:t>
          </a:r>
          <a:r>
            <a:rPr kumimoji="1" lang="ja-JP" altLang="en-US" sz="1300" b="0">
              <a:latin typeface="ＭＳ Ｐゴシック" panose="020B0600070205080204" pitchFamily="50" charset="-128"/>
              <a:ea typeface="ＭＳ Ｐゴシック" panose="020B0600070205080204" pitchFamily="50" charset="-128"/>
            </a:rPr>
            <a:t>年度は恒常的な扶助費の増加、老朽化した公共施設やインフラ設備の維持補修、平成</a:t>
          </a:r>
          <a:r>
            <a:rPr kumimoji="1" lang="en-US" altLang="ja-JP" sz="1300" b="0">
              <a:latin typeface="ＭＳ Ｐゴシック" panose="020B0600070205080204" pitchFamily="50" charset="-128"/>
              <a:ea typeface="ＭＳ Ｐゴシック" panose="020B0600070205080204" pitchFamily="50" charset="-128"/>
            </a:rPr>
            <a:t>24</a:t>
          </a:r>
          <a:r>
            <a:rPr kumimoji="1" lang="ja-JP" altLang="en-US" sz="1300" b="0">
              <a:latin typeface="ＭＳ Ｐゴシック" panose="020B0600070205080204" pitchFamily="50" charset="-128"/>
              <a:ea typeface="ＭＳ Ｐゴシック" panose="020B0600070205080204" pitchFamily="50" charset="-128"/>
            </a:rPr>
            <a:t>年度及び平成</a:t>
          </a:r>
          <a:r>
            <a:rPr kumimoji="1" lang="en-US" altLang="ja-JP" sz="1300" b="0">
              <a:latin typeface="ＭＳ Ｐゴシック" panose="020B0600070205080204" pitchFamily="50" charset="-128"/>
              <a:ea typeface="ＭＳ Ｐゴシック" panose="020B0600070205080204" pitchFamily="50" charset="-128"/>
            </a:rPr>
            <a:t>25</a:t>
          </a:r>
          <a:r>
            <a:rPr kumimoji="1" lang="ja-JP" altLang="en-US" sz="1300" b="0">
              <a:latin typeface="ＭＳ Ｐゴシック" panose="020B0600070205080204" pitchFamily="50" charset="-128"/>
              <a:ea typeface="ＭＳ Ｐゴシック" panose="020B0600070205080204" pitchFamily="50" charset="-128"/>
            </a:rPr>
            <a:t>年度に借入を行った地方債の元金償還の開始等により、経常的な歳出が増加している中で、市税の増加が見込めず、地方消費税交付金等の財源も想定よりも少なかったために大幅に上昇している。</a:t>
          </a:r>
        </a:p>
        <a:p>
          <a:r>
            <a:rPr kumimoji="1" lang="ja-JP" altLang="en-US" sz="1300" b="0">
              <a:latin typeface="ＭＳ Ｐゴシック" panose="020B0600070205080204" pitchFamily="50" charset="-128"/>
              <a:ea typeface="ＭＳ Ｐゴシック" panose="020B0600070205080204" pitchFamily="50" charset="-128"/>
            </a:rPr>
            <a:t>　平成</a:t>
          </a:r>
          <a:r>
            <a:rPr kumimoji="1" lang="en-US" altLang="ja-JP" sz="1300" b="0">
              <a:latin typeface="ＭＳ Ｐゴシック" panose="020B0600070205080204" pitchFamily="50" charset="-128"/>
              <a:ea typeface="ＭＳ Ｐゴシック" panose="020B0600070205080204" pitchFamily="50" charset="-128"/>
            </a:rPr>
            <a:t>29</a:t>
          </a:r>
          <a:r>
            <a:rPr kumimoji="1" lang="ja-JP" altLang="en-US" sz="1300" b="0">
              <a:latin typeface="ＭＳ Ｐゴシック" panose="020B0600070205080204" pitchFamily="50" charset="-128"/>
              <a:ea typeface="ＭＳ Ｐゴシック" panose="020B0600070205080204" pitchFamily="50" charset="-128"/>
            </a:rPr>
            <a:t>年度は、各種交付金、普通交付税、臨時財政対策債の増等による、経常一般財源の増等により、</a:t>
          </a:r>
          <a:r>
            <a:rPr kumimoji="1" lang="en-US" altLang="ja-JP" sz="1300" b="0">
              <a:latin typeface="ＭＳ Ｐゴシック" panose="020B0600070205080204" pitchFamily="50" charset="-128"/>
              <a:ea typeface="ＭＳ Ｐゴシック" panose="020B0600070205080204" pitchFamily="50" charset="-128"/>
            </a:rPr>
            <a:t>97</a:t>
          </a:r>
          <a:r>
            <a:rPr kumimoji="1" lang="ja-JP" altLang="en-US" sz="1300" b="0">
              <a:latin typeface="ＭＳ Ｐゴシック" panose="020B0600070205080204" pitchFamily="50" charset="-128"/>
              <a:ea typeface="ＭＳ Ｐゴシック" panose="020B0600070205080204" pitchFamily="50" charset="-128"/>
            </a:rPr>
            <a:t>％台に回復した。今後は、経常的な歳入の増が見込めない中、少子高齢化への対応として扶助費等の増が見込まれることから、今後も厳しい見込みとなっている。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72602</xdr:rowOff>
    </xdr:from>
    <xdr:to>
      <xdr:col>23</xdr:col>
      <xdr:colOff>133350</xdr:colOff>
      <xdr:row>63</xdr:row>
      <xdr:rowOff>53975</xdr:rowOff>
    </xdr:to>
    <xdr:cxnSp macro="">
      <xdr:nvCxnSpPr>
        <xdr:cNvPr id="132" name="直線コネクタ 131"/>
        <xdr:cNvCxnSpPr/>
      </xdr:nvCxnSpPr>
      <xdr:spPr>
        <a:xfrm flipV="1">
          <a:off x="4114800" y="10702502"/>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63</xdr:row>
      <xdr:rowOff>53975</xdr:rowOff>
    </xdr:to>
    <xdr:cxnSp macro="">
      <xdr:nvCxnSpPr>
        <xdr:cNvPr id="135" name="直線コネクタ 134"/>
        <xdr:cNvCxnSpPr/>
      </xdr:nvCxnSpPr>
      <xdr:spPr>
        <a:xfrm>
          <a:off x="3225800" y="1065022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62</xdr:row>
      <xdr:rowOff>88688</xdr:rowOff>
    </xdr:to>
    <xdr:cxnSp macro="">
      <xdr:nvCxnSpPr>
        <xdr:cNvPr id="138" name="直線コネクタ 137"/>
        <xdr:cNvCxnSpPr/>
      </xdr:nvCxnSpPr>
      <xdr:spPr>
        <a:xfrm flipV="1">
          <a:off x="2336800" y="1065022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62</xdr:row>
      <xdr:rowOff>88688</xdr:rowOff>
    </xdr:to>
    <xdr:cxnSp macro="">
      <xdr:nvCxnSpPr>
        <xdr:cNvPr id="141" name="直線コネクタ 140"/>
        <xdr:cNvCxnSpPr/>
      </xdr:nvCxnSpPr>
      <xdr:spPr>
        <a:xfrm>
          <a:off x="1447800" y="10690437"/>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43" name="テキスト ボックス 142"/>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44" name="フローチャート: 判断 143"/>
        <xdr:cNvSpPr/>
      </xdr:nvSpPr>
      <xdr:spPr>
        <a:xfrm>
          <a:off x="1397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144162</xdr:rowOff>
    </xdr:from>
    <xdr:ext cx="762000" cy="259045"/>
    <xdr:sp macro="" textlink="">
      <xdr:nvSpPr>
        <xdr:cNvPr id="145" name="テキスト ボックス 144"/>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21802</xdr:rowOff>
    </xdr:from>
    <xdr:to>
      <xdr:col>23</xdr:col>
      <xdr:colOff>184150</xdr:colOff>
      <xdr:row>62</xdr:row>
      <xdr:rowOff>123402</xdr:rowOff>
    </xdr:to>
    <xdr:sp macro="" textlink="">
      <xdr:nvSpPr>
        <xdr:cNvPr id="151" name="楕円 150"/>
        <xdr:cNvSpPr/>
      </xdr:nvSpPr>
      <xdr:spPr>
        <a:xfrm>
          <a:off x="49022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165329</xdr:rowOff>
    </xdr:from>
    <xdr:ext cx="762000" cy="259045"/>
    <xdr:sp macro="" textlink="">
      <xdr:nvSpPr>
        <xdr:cNvPr id="152" name="財政構造の弾力性該当値テキスト"/>
        <xdr:cNvSpPr txBox="1"/>
      </xdr:nvSpPr>
      <xdr:spPr>
        <a:xfrm>
          <a:off x="5041900" y="1062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3175</xdr:rowOff>
    </xdr:from>
    <xdr:to>
      <xdr:col>19</xdr:col>
      <xdr:colOff>184150</xdr:colOff>
      <xdr:row>63</xdr:row>
      <xdr:rowOff>104775</xdr:rowOff>
    </xdr:to>
    <xdr:sp macro="" textlink="">
      <xdr:nvSpPr>
        <xdr:cNvPr id="153" name="楕円 152"/>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89552</xdr:rowOff>
    </xdr:from>
    <xdr:ext cx="736600" cy="259045"/>
    <xdr:sp macro="" textlink="">
      <xdr:nvSpPr>
        <xdr:cNvPr id="154" name="テキスト ボックス 153"/>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5" name="楕円 154"/>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55897</xdr:rowOff>
    </xdr:from>
    <xdr:ext cx="762000" cy="259045"/>
    <xdr:sp macro="" textlink="">
      <xdr:nvSpPr>
        <xdr:cNvPr id="156" name="テキスト ボックス 155"/>
        <xdr:cNvSpPr txBox="1"/>
      </xdr:nvSpPr>
      <xdr:spPr>
        <a:xfrm>
          <a:off x="2844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37888</xdr:rowOff>
    </xdr:from>
    <xdr:to>
      <xdr:col>11</xdr:col>
      <xdr:colOff>82550</xdr:colOff>
      <xdr:row>62</xdr:row>
      <xdr:rowOff>139488</xdr:rowOff>
    </xdr:to>
    <xdr:sp macro="" textlink="">
      <xdr:nvSpPr>
        <xdr:cNvPr id="157" name="楕円 156"/>
        <xdr:cNvSpPr/>
      </xdr:nvSpPr>
      <xdr:spPr>
        <a:xfrm>
          <a:off x="2286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124265</xdr:rowOff>
    </xdr:from>
    <xdr:ext cx="762000" cy="259045"/>
    <xdr:sp macro="" textlink="">
      <xdr:nvSpPr>
        <xdr:cNvPr id="158" name="テキスト ボックス 157"/>
        <xdr:cNvSpPr txBox="1"/>
      </xdr:nvSpPr>
      <xdr:spPr>
        <a:xfrm>
          <a:off x="1955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59" name="楕円 158"/>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96114</xdr:rowOff>
    </xdr:from>
    <xdr:ext cx="762000" cy="259045"/>
    <xdr:sp macro="" textlink="">
      <xdr:nvSpPr>
        <xdr:cNvPr id="160" name="テキスト ボックス 159"/>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年度は前年度に比べ、時間外手当の減等により人件費が減少し電子計算システム管理事業に係る需用費の減等により物件費が減少したため、人口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人当たり人件費・物件費等の決算額も減となった。</a:t>
          </a:r>
        </a:p>
        <a:p>
          <a:r>
            <a:rPr kumimoji="1" lang="ja-JP" altLang="en-US" sz="1300">
              <a:latin typeface="ＭＳ Ｐゴシック" panose="020B0600070205080204" pitchFamily="50" charset="-128"/>
              <a:ea typeface="ＭＳ Ｐゴシック" panose="020B0600070205080204" pitchFamily="50" charset="-128"/>
            </a:rPr>
            <a:t>　人口１人当たり決算額が類似団体平均を上回っているのは、地域手当の支給率が他団体に比べ高く設定されていること、消防業務及びごみ収集・処理業務等を直営単独で行ってきたこと等によるものと思われる。ごみ収集、その他直営で行ってきた業務は順次民間への委託を進めており、またごみ処理については、近隣自治体と連携処理を行い、コスト削減を推進してい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142615</xdr:rowOff>
    </xdr:from>
    <xdr:to>
      <xdr:col>23</xdr:col>
      <xdr:colOff>133350</xdr:colOff>
      <xdr:row>85</xdr:row>
      <xdr:rowOff>159880</xdr:rowOff>
    </xdr:to>
    <xdr:cxnSp macro="">
      <xdr:nvCxnSpPr>
        <xdr:cNvPr id="195" name="直線コネクタ 194"/>
        <xdr:cNvCxnSpPr/>
      </xdr:nvCxnSpPr>
      <xdr:spPr>
        <a:xfrm flipV="1">
          <a:off x="4114800" y="14715865"/>
          <a:ext cx="838200" cy="1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159880</xdr:rowOff>
    </xdr:from>
    <xdr:to>
      <xdr:col>19</xdr:col>
      <xdr:colOff>133350</xdr:colOff>
      <xdr:row>85</xdr:row>
      <xdr:rowOff>171007</xdr:rowOff>
    </xdr:to>
    <xdr:cxnSp macro="">
      <xdr:nvCxnSpPr>
        <xdr:cNvPr id="198" name="直線コネクタ 197"/>
        <xdr:cNvCxnSpPr/>
      </xdr:nvCxnSpPr>
      <xdr:spPr>
        <a:xfrm flipV="1">
          <a:off x="3225800" y="14733130"/>
          <a:ext cx="889000" cy="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144531</xdr:rowOff>
    </xdr:from>
    <xdr:to>
      <xdr:col>15</xdr:col>
      <xdr:colOff>82550</xdr:colOff>
      <xdr:row>85</xdr:row>
      <xdr:rowOff>171007</xdr:rowOff>
    </xdr:to>
    <xdr:cxnSp macro="">
      <xdr:nvCxnSpPr>
        <xdr:cNvPr id="201" name="直線コネクタ 200"/>
        <xdr:cNvCxnSpPr/>
      </xdr:nvCxnSpPr>
      <xdr:spPr>
        <a:xfrm>
          <a:off x="2336800" y="14717781"/>
          <a:ext cx="889000" cy="2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53882</xdr:rowOff>
    </xdr:from>
    <xdr:to>
      <xdr:col>11</xdr:col>
      <xdr:colOff>31750</xdr:colOff>
      <xdr:row>85</xdr:row>
      <xdr:rowOff>144531</xdr:rowOff>
    </xdr:to>
    <xdr:cxnSp macro="">
      <xdr:nvCxnSpPr>
        <xdr:cNvPr id="204" name="直線コネクタ 203"/>
        <xdr:cNvCxnSpPr/>
      </xdr:nvCxnSpPr>
      <xdr:spPr>
        <a:xfrm>
          <a:off x="1447800" y="14627132"/>
          <a:ext cx="889000" cy="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17272</xdr:rowOff>
    </xdr:from>
    <xdr:to>
      <xdr:col>11</xdr:col>
      <xdr:colOff>82550</xdr:colOff>
      <xdr:row>84</xdr:row>
      <xdr:rowOff>118872</xdr:rowOff>
    </xdr:to>
    <xdr:sp macro="" textlink="">
      <xdr:nvSpPr>
        <xdr:cNvPr id="205" name="フローチャート: 判断 204"/>
        <xdr:cNvSpPr/>
      </xdr:nvSpPr>
      <xdr:spPr>
        <a:xfrm>
          <a:off x="2286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129049</xdr:rowOff>
    </xdr:from>
    <xdr:ext cx="762000" cy="259045"/>
    <xdr:sp macro="" textlink="">
      <xdr:nvSpPr>
        <xdr:cNvPr id="206" name="テキスト ボックス 205"/>
        <xdr:cNvSpPr txBox="1"/>
      </xdr:nvSpPr>
      <xdr:spPr>
        <a:xfrm>
          <a:off x="1955800" y="141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144404</xdr:rowOff>
    </xdr:from>
    <xdr:to>
      <xdr:col>7</xdr:col>
      <xdr:colOff>31750</xdr:colOff>
      <xdr:row>84</xdr:row>
      <xdr:rowOff>74554</xdr:rowOff>
    </xdr:to>
    <xdr:sp macro="" textlink="">
      <xdr:nvSpPr>
        <xdr:cNvPr id="207" name="フローチャート: 判断 206"/>
        <xdr:cNvSpPr/>
      </xdr:nvSpPr>
      <xdr:spPr>
        <a:xfrm>
          <a:off x="1397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84731</xdr:rowOff>
    </xdr:from>
    <xdr:ext cx="762000" cy="259045"/>
    <xdr:sp macro="" textlink="">
      <xdr:nvSpPr>
        <xdr:cNvPr id="208" name="テキスト ボックス 207"/>
        <xdr:cNvSpPr txBox="1"/>
      </xdr:nvSpPr>
      <xdr:spPr>
        <a:xfrm>
          <a:off x="1066800" y="1414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91815</xdr:rowOff>
    </xdr:from>
    <xdr:to>
      <xdr:col>23</xdr:col>
      <xdr:colOff>184150</xdr:colOff>
      <xdr:row>86</xdr:row>
      <xdr:rowOff>21965</xdr:rowOff>
    </xdr:to>
    <xdr:sp macro="" textlink="">
      <xdr:nvSpPr>
        <xdr:cNvPr id="214" name="楕円 213"/>
        <xdr:cNvSpPr/>
      </xdr:nvSpPr>
      <xdr:spPr>
        <a:xfrm>
          <a:off x="4902200" y="1466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63892</xdr:rowOff>
    </xdr:from>
    <xdr:ext cx="762000" cy="259045"/>
    <xdr:sp macro="" textlink="">
      <xdr:nvSpPr>
        <xdr:cNvPr id="215" name="人件費・物件費等の状況該当値テキスト"/>
        <xdr:cNvSpPr txBox="1"/>
      </xdr:nvSpPr>
      <xdr:spPr>
        <a:xfrm>
          <a:off x="5041900" y="146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109080</xdr:rowOff>
    </xdr:from>
    <xdr:to>
      <xdr:col>19</xdr:col>
      <xdr:colOff>184150</xdr:colOff>
      <xdr:row>86</xdr:row>
      <xdr:rowOff>39230</xdr:rowOff>
    </xdr:to>
    <xdr:sp macro="" textlink="">
      <xdr:nvSpPr>
        <xdr:cNvPr id="216" name="楕円 215"/>
        <xdr:cNvSpPr/>
      </xdr:nvSpPr>
      <xdr:spPr>
        <a:xfrm>
          <a:off x="4064000" y="1468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24007</xdr:rowOff>
    </xdr:from>
    <xdr:ext cx="736600" cy="259045"/>
    <xdr:sp macro="" textlink="">
      <xdr:nvSpPr>
        <xdr:cNvPr id="217" name="テキスト ボックス 216"/>
        <xdr:cNvSpPr txBox="1"/>
      </xdr:nvSpPr>
      <xdr:spPr>
        <a:xfrm>
          <a:off x="3733800" y="14768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120207</xdr:rowOff>
    </xdr:from>
    <xdr:to>
      <xdr:col>15</xdr:col>
      <xdr:colOff>133350</xdr:colOff>
      <xdr:row>86</xdr:row>
      <xdr:rowOff>50357</xdr:rowOff>
    </xdr:to>
    <xdr:sp macro="" textlink="">
      <xdr:nvSpPr>
        <xdr:cNvPr id="218" name="楕円 217"/>
        <xdr:cNvSpPr/>
      </xdr:nvSpPr>
      <xdr:spPr>
        <a:xfrm>
          <a:off x="3175000" y="1469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35134</xdr:rowOff>
    </xdr:from>
    <xdr:ext cx="762000" cy="259045"/>
    <xdr:sp macro="" textlink="">
      <xdr:nvSpPr>
        <xdr:cNvPr id="219" name="テキスト ボックス 218"/>
        <xdr:cNvSpPr txBox="1"/>
      </xdr:nvSpPr>
      <xdr:spPr>
        <a:xfrm>
          <a:off x="2844800" y="1477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93731</xdr:rowOff>
    </xdr:from>
    <xdr:to>
      <xdr:col>11</xdr:col>
      <xdr:colOff>82550</xdr:colOff>
      <xdr:row>86</xdr:row>
      <xdr:rowOff>23881</xdr:rowOff>
    </xdr:to>
    <xdr:sp macro="" textlink="">
      <xdr:nvSpPr>
        <xdr:cNvPr id="220" name="楕円 219"/>
        <xdr:cNvSpPr/>
      </xdr:nvSpPr>
      <xdr:spPr>
        <a:xfrm>
          <a:off x="2286000" y="146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8658</xdr:rowOff>
    </xdr:from>
    <xdr:ext cx="762000" cy="259045"/>
    <xdr:sp macro="" textlink="">
      <xdr:nvSpPr>
        <xdr:cNvPr id="221" name="テキスト ボックス 220"/>
        <xdr:cNvSpPr txBox="1"/>
      </xdr:nvSpPr>
      <xdr:spPr>
        <a:xfrm>
          <a:off x="1955800" y="1475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3082</xdr:rowOff>
    </xdr:from>
    <xdr:to>
      <xdr:col>7</xdr:col>
      <xdr:colOff>31750</xdr:colOff>
      <xdr:row>85</xdr:row>
      <xdr:rowOff>104682</xdr:rowOff>
    </xdr:to>
    <xdr:sp macro="" textlink="">
      <xdr:nvSpPr>
        <xdr:cNvPr id="222" name="楕円 221"/>
        <xdr:cNvSpPr/>
      </xdr:nvSpPr>
      <xdr:spPr>
        <a:xfrm>
          <a:off x="1397000" y="145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89459</xdr:rowOff>
    </xdr:from>
    <xdr:ext cx="762000" cy="259045"/>
    <xdr:sp macro="" textlink="">
      <xdr:nvSpPr>
        <xdr:cNvPr id="223" name="テキスト ボックス 222"/>
        <xdr:cNvSpPr txBox="1"/>
      </xdr:nvSpPr>
      <xdr:spPr>
        <a:xfrm>
          <a:off x="1066800" y="1466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財政対策措置による給与改定の凍結及び職員構成の変動により、前年度比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ポイントの減となり１００を下回ったが、近隣他市の状況等を勘案し、今後も一層の給与の適正化に努める。なお、平成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年度数値は、前年度数値を引用している。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34471</xdr:rowOff>
    </xdr:to>
    <xdr:cxnSp macro="">
      <xdr:nvCxnSpPr>
        <xdr:cNvPr id="259" name="直線コネクタ 258"/>
        <xdr:cNvCxnSpPr/>
      </xdr:nvCxnSpPr>
      <xdr:spPr>
        <a:xfrm>
          <a:off x="16179800" y="151220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120650</xdr:rowOff>
    </xdr:to>
    <xdr:cxnSp macro="">
      <xdr:nvCxnSpPr>
        <xdr:cNvPr id="262" name="直線コネクタ 261"/>
        <xdr:cNvCxnSpPr/>
      </xdr:nvCxnSpPr>
      <xdr:spPr>
        <a:xfrm flipV="1">
          <a:off x="15290800" y="151220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18143</xdr:rowOff>
    </xdr:to>
    <xdr:cxnSp macro="">
      <xdr:nvCxnSpPr>
        <xdr:cNvPr id="265" name="直線コネクタ 264"/>
        <xdr:cNvCxnSpPr/>
      </xdr:nvCxnSpPr>
      <xdr:spPr>
        <a:xfrm flipV="1">
          <a:off x="14401800" y="152082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104321</xdr:rowOff>
    </xdr:to>
    <xdr:cxnSp macro="">
      <xdr:nvCxnSpPr>
        <xdr:cNvPr id="268" name="直線コネクタ 267"/>
        <xdr:cNvCxnSpPr/>
      </xdr:nvCxnSpPr>
      <xdr:spPr>
        <a:xfrm flipV="1">
          <a:off x="13512800" y="152771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0" name="テキスト ボックス 269"/>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1" name="フローチャート: 判断 270"/>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2" name="テキスト ボックス 271"/>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8" name="楕円 277"/>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9" name="給与水準   （国との比較）該当値テキスト"/>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0" name="楕円 279"/>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1" name="テキスト ボックス 280"/>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2" name="楕円 281"/>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3" name="テキスト ボックス 282"/>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4" name="楕円 283"/>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5" name="テキスト ボックス 284"/>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53521</xdr:rowOff>
    </xdr:from>
    <xdr:to>
      <xdr:col>64</xdr:col>
      <xdr:colOff>152400</xdr:colOff>
      <xdr:row>89</xdr:row>
      <xdr:rowOff>155121</xdr:rowOff>
    </xdr:to>
    <xdr:sp macro="" textlink="">
      <xdr:nvSpPr>
        <xdr:cNvPr id="286" name="楕円 285"/>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139898</xdr:rowOff>
    </xdr:from>
    <xdr:ext cx="762000" cy="259045"/>
    <xdr:sp macro="" textlink="">
      <xdr:nvSpPr>
        <xdr:cNvPr id="287" name="テキスト ボックス 286"/>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県内平均、類似団体平均に比べ、高くなっているのは、ごみ収集・処理、消防、その他施設運営等を直営、単独で行ってきたことによるものであるが、技能労務職員の退職者不補充、ごみ収集・処理の民間委託推進、非常勤職員の活用や指定管理者制度への移行等により、職員数の削減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141499</xdr:rowOff>
    </xdr:from>
    <xdr:to>
      <xdr:col>81</xdr:col>
      <xdr:colOff>44450</xdr:colOff>
      <xdr:row>61</xdr:row>
      <xdr:rowOff>147531</xdr:rowOff>
    </xdr:to>
    <xdr:cxnSp macro="">
      <xdr:nvCxnSpPr>
        <xdr:cNvPr id="322" name="直線コネクタ 321"/>
        <xdr:cNvCxnSpPr/>
      </xdr:nvCxnSpPr>
      <xdr:spPr>
        <a:xfrm>
          <a:off x="16179800" y="10599949"/>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125413</xdr:rowOff>
    </xdr:from>
    <xdr:to>
      <xdr:col>77</xdr:col>
      <xdr:colOff>44450</xdr:colOff>
      <xdr:row>61</xdr:row>
      <xdr:rowOff>141499</xdr:rowOff>
    </xdr:to>
    <xdr:cxnSp macro="">
      <xdr:nvCxnSpPr>
        <xdr:cNvPr id="325" name="直線コネクタ 324"/>
        <xdr:cNvCxnSpPr/>
      </xdr:nvCxnSpPr>
      <xdr:spPr>
        <a:xfrm>
          <a:off x="15290800" y="1058386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125413</xdr:rowOff>
    </xdr:from>
    <xdr:to>
      <xdr:col>72</xdr:col>
      <xdr:colOff>203200</xdr:colOff>
      <xdr:row>61</xdr:row>
      <xdr:rowOff>141499</xdr:rowOff>
    </xdr:to>
    <xdr:cxnSp macro="">
      <xdr:nvCxnSpPr>
        <xdr:cNvPr id="328" name="直線コネクタ 327"/>
        <xdr:cNvCxnSpPr/>
      </xdr:nvCxnSpPr>
      <xdr:spPr>
        <a:xfrm flipV="1">
          <a:off x="14401800" y="1058386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135467</xdr:rowOff>
    </xdr:from>
    <xdr:to>
      <xdr:col>68</xdr:col>
      <xdr:colOff>152400</xdr:colOff>
      <xdr:row>61</xdr:row>
      <xdr:rowOff>141499</xdr:rowOff>
    </xdr:to>
    <xdr:cxnSp macro="">
      <xdr:nvCxnSpPr>
        <xdr:cNvPr id="331" name="直線コネクタ 330"/>
        <xdr:cNvCxnSpPr/>
      </xdr:nvCxnSpPr>
      <xdr:spPr>
        <a:xfrm>
          <a:off x="13512800" y="1059391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18309</xdr:rowOff>
    </xdr:from>
    <xdr:to>
      <xdr:col>68</xdr:col>
      <xdr:colOff>203200</xdr:colOff>
      <xdr:row>61</xdr:row>
      <xdr:rowOff>119909</xdr:rowOff>
    </xdr:to>
    <xdr:sp macro="" textlink="">
      <xdr:nvSpPr>
        <xdr:cNvPr id="332" name="フローチャート: 判断 331"/>
        <xdr:cNvSpPr/>
      </xdr:nvSpPr>
      <xdr:spPr>
        <a:xfrm>
          <a:off x="14351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130086</xdr:rowOff>
    </xdr:from>
    <xdr:ext cx="762000" cy="259045"/>
    <xdr:sp macro="" textlink="">
      <xdr:nvSpPr>
        <xdr:cNvPr id="333" name="テキスト ボックス 332"/>
        <xdr:cNvSpPr txBox="1"/>
      </xdr:nvSpPr>
      <xdr:spPr>
        <a:xfrm>
          <a:off x="14020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24342</xdr:rowOff>
    </xdr:from>
    <xdr:to>
      <xdr:col>64</xdr:col>
      <xdr:colOff>152400</xdr:colOff>
      <xdr:row>61</xdr:row>
      <xdr:rowOff>125942</xdr:rowOff>
    </xdr:to>
    <xdr:sp macro="" textlink="">
      <xdr:nvSpPr>
        <xdr:cNvPr id="334" name="フローチャート: 判断 333"/>
        <xdr:cNvSpPr/>
      </xdr:nvSpPr>
      <xdr:spPr>
        <a:xfrm>
          <a:off x="13462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136119</xdr:rowOff>
    </xdr:from>
    <xdr:ext cx="762000" cy="259045"/>
    <xdr:sp macro="" textlink="">
      <xdr:nvSpPr>
        <xdr:cNvPr id="335" name="テキスト ボックス 334"/>
        <xdr:cNvSpPr txBox="1"/>
      </xdr:nvSpPr>
      <xdr:spPr>
        <a:xfrm>
          <a:off x="13131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96731</xdr:rowOff>
    </xdr:from>
    <xdr:to>
      <xdr:col>81</xdr:col>
      <xdr:colOff>95250</xdr:colOff>
      <xdr:row>62</xdr:row>
      <xdr:rowOff>26881</xdr:rowOff>
    </xdr:to>
    <xdr:sp macro="" textlink="">
      <xdr:nvSpPr>
        <xdr:cNvPr id="341" name="楕円 340"/>
        <xdr:cNvSpPr/>
      </xdr:nvSpPr>
      <xdr:spPr>
        <a:xfrm>
          <a:off x="169672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68808</xdr:rowOff>
    </xdr:from>
    <xdr:ext cx="762000" cy="259045"/>
    <xdr:sp macro="" textlink="">
      <xdr:nvSpPr>
        <xdr:cNvPr id="342" name="定員管理の状況該当値テキスト"/>
        <xdr:cNvSpPr txBox="1"/>
      </xdr:nvSpPr>
      <xdr:spPr>
        <a:xfrm>
          <a:off x="17106900" y="1052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90699</xdr:rowOff>
    </xdr:from>
    <xdr:to>
      <xdr:col>77</xdr:col>
      <xdr:colOff>95250</xdr:colOff>
      <xdr:row>62</xdr:row>
      <xdr:rowOff>20849</xdr:rowOff>
    </xdr:to>
    <xdr:sp macro="" textlink="">
      <xdr:nvSpPr>
        <xdr:cNvPr id="343" name="楕円 342"/>
        <xdr:cNvSpPr/>
      </xdr:nvSpPr>
      <xdr:spPr>
        <a:xfrm>
          <a:off x="16129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5626</xdr:rowOff>
    </xdr:from>
    <xdr:ext cx="736600" cy="259045"/>
    <xdr:sp macro="" textlink="">
      <xdr:nvSpPr>
        <xdr:cNvPr id="344" name="テキスト ボックス 343"/>
        <xdr:cNvSpPr txBox="1"/>
      </xdr:nvSpPr>
      <xdr:spPr>
        <a:xfrm>
          <a:off x="15798800" y="10635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74613</xdr:rowOff>
    </xdr:from>
    <xdr:to>
      <xdr:col>73</xdr:col>
      <xdr:colOff>44450</xdr:colOff>
      <xdr:row>62</xdr:row>
      <xdr:rowOff>4763</xdr:rowOff>
    </xdr:to>
    <xdr:sp macro="" textlink="">
      <xdr:nvSpPr>
        <xdr:cNvPr id="345" name="楕円 344"/>
        <xdr:cNvSpPr/>
      </xdr:nvSpPr>
      <xdr:spPr>
        <a:xfrm>
          <a:off x="15240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160990</xdr:rowOff>
    </xdr:from>
    <xdr:ext cx="762000" cy="259045"/>
    <xdr:sp macro="" textlink="">
      <xdr:nvSpPr>
        <xdr:cNvPr id="346" name="テキスト ボックス 345"/>
        <xdr:cNvSpPr txBox="1"/>
      </xdr:nvSpPr>
      <xdr:spPr>
        <a:xfrm>
          <a:off x="14909800" y="1061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90699</xdr:rowOff>
    </xdr:from>
    <xdr:to>
      <xdr:col>68</xdr:col>
      <xdr:colOff>203200</xdr:colOff>
      <xdr:row>62</xdr:row>
      <xdr:rowOff>20849</xdr:rowOff>
    </xdr:to>
    <xdr:sp macro="" textlink="">
      <xdr:nvSpPr>
        <xdr:cNvPr id="347" name="楕円 346"/>
        <xdr:cNvSpPr/>
      </xdr:nvSpPr>
      <xdr:spPr>
        <a:xfrm>
          <a:off x="14351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5626</xdr:rowOff>
    </xdr:from>
    <xdr:ext cx="762000" cy="259045"/>
    <xdr:sp macro="" textlink="">
      <xdr:nvSpPr>
        <xdr:cNvPr id="348" name="テキスト ボックス 347"/>
        <xdr:cNvSpPr txBox="1"/>
      </xdr:nvSpPr>
      <xdr:spPr>
        <a:xfrm>
          <a:off x="14020800" y="1063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84667</xdr:rowOff>
    </xdr:from>
    <xdr:to>
      <xdr:col>64</xdr:col>
      <xdr:colOff>152400</xdr:colOff>
      <xdr:row>62</xdr:row>
      <xdr:rowOff>14817</xdr:rowOff>
    </xdr:to>
    <xdr:sp macro="" textlink="">
      <xdr:nvSpPr>
        <xdr:cNvPr id="349" name="楕円 348"/>
        <xdr:cNvSpPr/>
      </xdr:nvSpPr>
      <xdr:spPr>
        <a:xfrm>
          <a:off x="13462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171044</xdr:rowOff>
    </xdr:from>
    <xdr:ext cx="762000" cy="259045"/>
    <xdr:sp macro="" textlink="">
      <xdr:nvSpPr>
        <xdr:cNvPr id="350" name="テキスト ボックス 349"/>
        <xdr:cNvSpPr txBox="1"/>
      </xdr:nvSpPr>
      <xdr:spPr>
        <a:xfrm>
          <a:off x="13131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年度単年度比率は、平成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年度借入の市立体育館建設事業債の償還完了等により、元利償還金の減少、普通交付税額の増加、臨時財政対策債発行可能額の増加により減少した。３ヵ年平均は、単年度比率の低かった平成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年度が平均から除かれ、平成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年に実施した大型整備事業の元金償還を開始したことにより、平成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年度の単年度比率が高くなったために上昇した。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2857</xdr:rowOff>
    </xdr:from>
    <xdr:to>
      <xdr:col>81</xdr:col>
      <xdr:colOff>44450</xdr:colOff>
      <xdr:row>39</xdr:row>
      <xdr:rowOff>45085</xdr:rowOff>
    </xdr:to>
    <xdr:cxnSp macro="">
      <xdr:nvCxnSpPr>
        <xdr:cNvPr id="380" name="直線コネクタ 379"/>
        <xdr:cNvCxnSpPr/>
      </xdr:nvCxnSpPr>
      <xdr:spPr>
        <a:xfrm>
          <a:off x="16179800" y="668940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39</xdr:row>
      <xdr:rowOff>2857</xdr:rowOff>
    </xdr:to>
    <xdr:cxnSp macro="">
      <xdr:nvCxnSpPr>
        <xdr:cNvPr id="383" name="直線コネクタ 382"/>
        <xdr:cNvCxnSpPr/>
      </xdr:nvCxnSpPr>
      <xdr:spPr>
        <a:xfrm>
          <a:off x="15290800" y="664718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150178</xdr:rowOff>
    </xdr:to>
    <xdr:cxnSp macro="">
      <xdr:nvCxnSpPr>
        <xdr:cNvPr id="386" name="直線コネクタ 385"/>
        <xdr:cNvCxnSpPr/>
      </xdr:nvCxnSpPr>
      <xdr:spPr>
        <a:xfrm flipV="1">
          <a:off x="14401800" y="664718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150178</xdr:rowOff>
    </xdr:from>
    <xdr:to>
      <xdr:col>68</xdr:col>
      <xdr:colOff>152400</xdr:colOff>
      <xdr:row>39</xdr:row>
      <xdr:rowOff>8890</xdr:rowOff>
    </xdr:to>
    <xdr:cxnSp macro="">
      <xdr:nvCxnSpPr>
        <xdr:cNvPr id="389" name="直線コネクタ 388"/>
        <xdr:cNvCxnSpPr/>
      </xdr:nvCxnSpPr>
      <xdr:spPr>
        <a:xfrm flipV="1">
          <a:off x="13512800" y="666527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33972</xdr:rowOff>
    </xdr:from>
    <xdr:to>
      <xdr:col>68</xdr:col>
      <xdr:colOff>203200</xdr:colOff>
      <xdr:row>40</xdr:row>
      <xdr:rowOff>135572</xdr:rowOff>
    </xdr:to>
    <xdr:sp macro="" textlink="">
      <xdr:nvSpPr>
        <xdr:cNvPr id="390" name="フローチャート: 判断 389"/>
        <xdr:cNvSpPr/>
      </xdr:nvSpPr>
      <xdr:spPr>
        <a:xfrm>
          <a:off x="14351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120349</xdr:rowOff>
    </xdr:from>
    <xdr:ext cx="762000" cy="259045"/>
    <xdr:sp macro="" textlink="">
      <xdr:nvSpPr>
        <xdr:cNvPr id="391" name="テキスト ボックス 390"/>
        <xdr:cNvSpPr txBox="1"/>
      </xdr:nvSpPr>
      <xdr:spPr>
        <a:xfrm>
          <a:off x="14020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165735</xdr:rowOff>
    </xdr:from>
    <xdr:to>
      <xdr:col>81</xdr:col>
      <xdr:colOff>95250</xdr:colOff>
      <xdr:row>39</xdr:row>
      <xdr:rowOff>95885</xdr:rowOff>
    </xdr:to>
    <xdr:sp macro="" textlink="">
      <xdr:nvSpPr>
        <xdr:cNvPr id="399" name="楕円 398"/>
        <xdr:cNvSpPr/>
      </xdr:nvSpPr>
      <xdr:spPr>
        <a:xfrm>
          <a:off x="169672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10812</xdr:rowOff>
    </xdr:from>
    <xdr:ext cx="762000" cy="259045"/>
    <xdr:sp macro="" textlink="">
      <xdr:nvSpPr>
        <xdr:cNvPr id="400" name="公債費負担の状況該当値テキスト"/>
        <xdr:cNvSpPr txBox="1"/>
      </xdr:nvSpPr>
      <xdr:spPr>
        <a:xfrm>
          <a:off x="17106900" y="65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123507</xdr:rowOff>
    </xdr:from>
    <xdr:to>
      <xdr:col>77</xdr:col>
      <xdr:colOff>95250</xdr:colOff>
      <xdr:row>39</xdr:row>
      <xdr:rowOff>53657</xdr:rowOff>
    </xdr:to>
    <xdr:sp macro="" textlink="">
      <xdr:nvSpPr>
        <xdr:cNvPr id="401" name="楕円 400"/>
        <xdr:cNvSpPr/>
      </xdr:nvSpPr>
      <xdr:spPr>
        <a:xfrm>
          <a:off x="161290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63835</xdr:rowOff>
    </xdr:from>
    <xdr:ext cx="736600" cy="259045"/>
    <xdr:sp macro="" textlink="">
      <xdr:nvSpPr>
        <xdr:cNvPr id="402" name="テキスト ボックス 401"/>
        <xdr:cNvSpPr txBox="1"/>
      </xdr:nvSpPr>
      <xdr:spPr>
        <a:xfrm>
          <a:off x="15798800" y="6407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3" name="楕円 402"/>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4" name="テキスト ボックス 403"/>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99378</xdr:rowOff>
    </xdr:from>
    <xdr:to>
      <xdr:col>68</xdr:col>
      <xdr:colOff>203200</xdr:colOff>
      <xdr:row>39</xdr:row>
      <xdr:rowOff>29528</xdr:rowOff>
    </xdr:to>
    <xdr:sp macro="" textlink="">
      <xdr:nvSpPr>
        <xdr:cNvPr id="405" name="楕円 404"/>
        <xdr:cNvSpPr/>
      </xdr:nvSpPr>
      <xdr:spPr>
        <a:xfrm>
          <a:off x="14351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39705</xdr:rowOff>
    </xdr:from>
    <xdr:ext cx="762000" cy="259045"/>
    <xdr:sp macro="" textlink="">
      <xdr:nvSpPr>
        <xdr:cNvPr id="406" name="テキスト ボックス 405"/>
        <xdr:cNvSpPr txBox="1"/>
      </xdr:nvSpPr>
      <xdr:spPr>
        <a:xfrm>
          <a:off x="14020800" y="63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07" name="楕円 406"/>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08" name="テキスト ボックス 407"/>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年度は、土地開発公社保有土地の計画的取得による債務負担行為に基づく支出予定額は減となったが、地方債残高及び退職手当負担見込額が増となったため、微増となった。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年度以降は市営住宅の建替え、一般廃棄物処理施設の改修に伴い地方債残高の増加が見込まれ、比率の上昇が予想される。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169587</xdr:rowOff>
    </xdr:from>
    <xdr:to>
      <xdr:col>81</xdr:col>
      <xdr:colOff>44450</xdr:colOff>
      <xdr:row>16</xdr:row>
      <xdr:rowOff>170392</xdr:rowOff>
    </xdr:to>
    <xdr:cxnSp macro="">
      <xdr:nvCxnSpPr>
        <xdr:cNvPr id="442" name="直線コネクタ 441"/>
        <xdr:cNvCxnSpPr/>
      </xdr:nvCxnSpPr>
      <xdr:spPr>
        <a:xfrm>
          <a:off x="16179800" y="2912787"/>
          <a:ext cx="8382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169587</xdr:rowOff>
    </xdr:from>
    <xdr:to>
      <xdr:col>77</xdr:col>
      <xdr:colOff>44450</xdr:colOff>
      <xdr:row>16</xdr:row>
      <xdr:rowOff>171196</xdr:rowOff>
    </xdr:to>
    <xdr:cxnSp macro="">
      <xdr:nvCxnSpPr>
        <xdr:cNvPr id="445" name="直線コネクタ 444"/>
        <xdr:cNvCxnSpPr/>
      </xdr:nvCxnSpPr>
      <xdr:spPr>
        <a:xfrm flipV="1">
          <a:off x="15290800" y="2912787"/>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171196</xdr:rowOff>
    </xdr:from>
    <xdr:to>
      <xdr:col>72</xdr:col>
      <xdr:colOff>203200</xdr:colOff>
      <xdr:row>17</xdr:row>
      <xdr:rowOff>96266</xdr:rowOff>
    </xdr:to>
    <xdr:cxnSp macro="">
      <xdr:nvCxnSpPr>
        <xdr:cNvPr id="448" name="直線コネクタ 447"/>
        <xdr:cNvCxnSpPr/>
      </xdr:nvCxnSpPr>
      <xdr:spPr>
        <a:xfrm flipV="1">
          <a:off x="14401800" y="29143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0" name="テキスト ボックス 449"/>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96266</xdr:rowOff>
    </xdr:from>
    <xdr:to>
      <xdr:col>68</xdr:col>
      <xdr:colOff>152400</xdr:colOff>
      <xdr:row>17</xdr:row>
      <xdr:rowOff>112353</xdr:rowOff>
    </xdr:to>
    <xdr:cxnSp macro="">
      <xdr:nvCxnSpPr>
        <xdr:cNvPr id="451" name="直線コネクタ 450"/>
        <xdr:cNvCxnSpPr/>
      </xdr:nvCxnSpPr>
      <xdr:spPr>
        <a:xfrm flipV="1">
          <a:off x="13512800" y="301091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69723</xdr:rowOff>
    </xdr:from>
    <xdr:to>
      <xdr:col>68</xdr:col>
      <xdr:colOff>203200</xdr:colOff>
      <xdr:row>16</xdr:row>
      <xdr:rowOff>171323</xdr:rowOff>
    </xdr:to>
    <xdr:sp macro="" textlink="">
      <xdr:nvSpPr>
        <xdr:cNvPr id="452" name="フローチャート: 判断 451"/>
        <xdr:cNvSpPr/>
      </xdr:nvSpPr>
      <xdr:spPr>
        <a:xfrm>
          <a:off x="14351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10050</xdr:rowOff>
    </xdr:from>
    <xdr:ext cx="762000" cy="259045"/>
    <xdr:sp macro="" textlink="">
      <xdr:nvSpPr>
        <xdr:cNvPr id="453" name="テキスト ボックス 452"/>
        <xdr:cNvSpPr txBox="1"/>
      </xdr:nvSpPr>
      <xdr:spPr>
        <a:xfrm>
          <a:off x="140208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31919</xdr:rowOff>
    </xdr:from>
    <xdr:to>
      <xdr:col>64</xdr:col>
      <xdr:colOff>152400</xdr:colOff>
      <xdr:row>16</xdr:row>
      <xdr:rowOff>133519</xdr:rowOff>
    </xdr:to>
    <xdr:sp macro="" textlink="">
      <xdr:nvSpPr>
        <xdr:cNvPr id="454" name="フローチャート: 判断 453"/>
        <xdr:cNvSpPr/>
      </xdr:nvSpPr>
      <xdr:spPr>
        <a:xfrm>
          <a:off x="13462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143696</xdr:rowOff>
    </xdr:from>
    <xdr:ext cx="762000" cy="259045"/>
    <xdr:sp macro="" textlink="">
      <xdr:nvSpPr>
        <xdr:cNvPr id="455" name="テキスト ボックス 454"/>
        <xdr:cNvSpPr txBox="1"/>
      </xdr:nvSpPr>
      <xdr:spPr>
        <a:xfrm>
          <a:off x="13131800" y="25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119592</xdr:rowOff>
    </xdr:from>
    <xdr:to>
      <xdr:col>81</xdr:col>
      <xdr:colOff>95250</xdr:colOff>
      <xdr:row>17</xdr:row>
      <xdr:rowOff>49742</xdr:rowOff>
    </xdr:to>
    <xdr:sp macro="" textlink="">
      <xdr:nvSpPr>
        <xdr:cNvPr id="461" name="楕円 460"/>
        <xdr:cNvSpPr/>
      </xdr:nvSpPr>
      <xdr:spPr>
        <a:xfrm>
          <a:off x="16967200" y="28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91669</xdr:rowOff>
    </xdr:from>
    <xdr:ext cx="762000" cy="259045"/>
    <xdr:sp macro="" textlink="">
      <xdr:nvSpPr>
        <xdr:cNvPr id="462" name="将来負担の状況該当値テキスト"/>
        <xdr:cNvSpPr txBox="1"/>
      </xdr:nvSpPr>
      <xdr:spPr>
        <a:xfrm>
          <a:off x="17106900" y="283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118787</xdr:rowOff>
    </xdr:from>
    <xdr:to>
      <xdr:col>77</xdr:col>
      <xdr:colOff>95250</xdr:colOff>
      <xdr:row>17</xdr:row>
      <xdr:rowOff>48937</xdr:rowOff>
    </xdr:to>
    <xdr:sp macro="" textlink="">
      <xdr:nvSpPr>
        <xdr:cNvPr id="463" name="楕円 462"/>
        <xdr:cNvSpPr/>
      </xdr:nvSpPr>
      <xdr:spPr>
        <a:xfrm>
          <a:off x="16129000" y="286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33714</xdr:rowOff>
    </xdr:from>
    <xdr:ext cx="736600" cy="259045"/>
    <xdr:sp macro="" textlink="">
      <xdr:nvSpPr>
        <xdr:cNvPr id="464" name="テキスト ボックス 463"/>
        <xdr:cNvSpPr txBox="1"/>
      </xdr:nvSpPr>
      <xdr:spPr>
        <a:xfrm>
          <a:off x="15798800" y="2948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120396</xdr:rowOff>
    </xdr:from>
    <xdr:to>
      <xdr:col>73</xdr:col>
      <xdr:colOff>44450</xdr:colOff>
      <xdr:row>17</xdr:row>
      <xdr:rowOff>50546</xdr:rowOff>
    </xdr:to>
    <xdr:sp macro="" textlink="">
      <xdr:nvSpPr>
        <xdr:cNvPr id="465" name="楕円 464"/>
        <xdr:cNvSpPr/>
      </xdr:nvSpPr>
      <xdr:spPr>
        <a:xfrm>
          <a:off x="152400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35323</xdr:rowOff>
    </xdr:from>
    <xdr:ext cx="762000" cy="259045"/>
    <xdr:sp macro="" textlink="">
      <xdr:nvSpPr>
        <xdr:cNvPr id="466" name="テキスト ボックス 465"/>
        <xdr:cNvSpPr txBox="1"/>
      </xdr:nvSpPr>
      <xdr:spPr>
        <a:xfrm>
          <a:off x="14909800" y="29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45466</xdr:rowOff>
    </xdr:from>
    <xdr:to>
      <xdr:col>68</xdr:col>
      <xdr:colOff>203200</xdr:colOff>
      <xdr:row>17</xdr:row>
      <xdr:rowOff>147066</xdr:rowOff>
    </xdr:to>
    <xdr:sp macro="" textlink="">
      <xdr:nvSpPr>
        <xdr:cNvPr id="467" name="楕円 466"/>
        <xdr:cNvSpPr/>
      </xdr:nvSpPr>
      <xdr:spPr>
        <a:xfrm>
          <a:off x="14351000" y="296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131843</xdr:rowOff>
    </xdr:from>
    <xdr:ext cx="762000" cy="259045"/>
    <xdr:sp macro="" textlink="">
      <xdr:nvSpPr>
        <xdr:cNvPr id="468" name="テキスト ボックス 467"/>
        <xdr:cNvSpPr txBox="1"/>
      </xdr:nvSpPr>
      <xdr:spPr>
        <a:xfrm>
          <a:off x="14020800" y="304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61553</xdr:rowOff>
    </xdr:from>
    <xdr:to>
      <xdr:col>64</xdr:col>
      <xdr:colOff>152400</xdr:colOff>
      <xdr:row>17</xdr:row>
      <xdr:rowOff>163153</xdr:rowOff>
    </xdr:to>
    <xdr:sp macro="" textlink="">
      <xdr:nvSpPr>
        <xdr:cNvPr id="469" name="楕円 468"/>
        <xdr:cNvSpPr/>
      </xdr:nvSpPr>
      <xdr:spPr>
        <a:xfrm>
          <a:off x="13462000" y="297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147930</xdr:rowOff>
    </xdr:from>
    <xdr:ext cx="762000" cy="259045"/>
    <xdr:sp macro="" textlink="">
      <xdr:nvSpPr>
        <xdr:cNvPr id="470" name="テキスト ボックス 469"/>
        <xdr:cNvSpPr txBox="1"/>
      </xdr:nvSpPr>
      <xdr:spPr>
        <a:xfrm>
          <a:off x="13131800" y="306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59,917
59,403
17.28
20,273,545
19,460,193
808,023
11,921,458
19,361,039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手当の支給率が他団体に比べ高く設定されていること、ごみ収集・処理、消防等を単独直営で行ってきたことが人件費の占める割合が高い要因であるが、技能労務職員の退職不補充、民間委託の推進により、徐々にではあるが着実に減少してきており、引き続き取組を進めていく。また、現在業務の効率化に取り組んでいるところであり、時間外勤務の削減により、数値が加速度的に減少するよう努力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39</xdr:row>
      <xdr:rowOff>81280</xdr:rowOff>
    </xdr:to>
    <xdr:cxnSp macro="">
      <xdr:nvCxnSpPr>
        <xdr:cNvPr id="57" name="直線コネクタ 56"/>
        <xdr:cNvCxnSpPr/>
      </xdr:nvCxnSpPr>
      <xdr:spPr>
        <a:xfrm flipV="1">
          <a:off x="4826000" y="5687695"/>
          <a:ext cx="0" cy="1080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53357</xdr:rowOff>
    </xdr:from>
    <xdr:ext cx="762000" cy="259045"/>
    <xdr:sp macro="" textlink="">
      <xdr:nvSpPr>
        <xdr:cNvPr id="58" name="人件費最小値テキスト"/>
        <xdr:cNvSpPr txBox="1"/>
      </xdr:nvSpPr>
      <xdr:spPr>
        <a:xfrm>
          <a:off x="4914900" y="67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81280</xdr:rowOff>
    </xdr:from>
    <xdr:to>
      <xdr:col>24</xdr:col>
      <xdr:colOff>114300</xdr:colOff>
      <xdr:row>39</xdr:row>
      <xdr:rowOff>81280</xdr:rowOff>
    </xdr:to>
    <xdr:cxnSp macro="">
      <xdr:nvCxnSpPr>
        <xdr:cNvPr id="59" name="直線コネクタ 58"/>
        <xdr:cNvCxnSpPr/>
      </xdr:nvCxnSpPr>
      <xdr:spPr>
        <a:xfrm>
          <a:off x="4737100" y="6767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81280</xdr:rowOff>
    </xdr:from>
    <xdr:to>
      <xdr:col>24</xdr:col>
      <xdr:colOff>25400</xdr:colOff>
      <xdr:row>39</xdr:row>
      <xdr:rowOff>127000</xdr:rowOff>
    </xdr:to>
    <xdr:cxnSp macro="">
      <xdr:nvCxnSpPr>
        <xdr:cNvPr id="62" name="直線コネクタ 61"/>
        <xdr:cNvCxnSpPr/>
      </xdr:nvCxnSpPr>
      <xdr:spPr>
        <a:xfrm flipV="1">
          <a:off x="3987800" y="67678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35577</xdr:rowOff>
    </xdr:from>
    <xdr:ext cx="762000" cy="259045"/>
    <xdr:sp macro="" textlink="">
      <xdr:nvSpPr>
        <xdr:cNvPr id="63" name="人件費平均値テキスト"/>
        <xdr:cNvSpPr txBox="1"/>
      </xdr:nvSpPr>
      <xdr:spPr>
        <a:xfrm>
          <a:off x="4914900" y="586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64" name="フローチャート: 判断 63"/>
        <xdr:cNvSpPr/>
      </xdr:nvSpPr>
      <xdr:spPr>
        <a:xfrm>
          <a:off x="47752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92710</xdr:rowOff>
    </xdr:from>
    <xdr:to>
      <xdr:col>19</xdr:col>
      <xdr:colOff>187325</xdr:colOff>
      <xdr:row>39</xdr:row>
      <xdr:rowOff>127000</xdr:rowOff>
    </xdr:to>
    <xdr:cxnSp macro="">
      <xdr:nvCxnSpPr>
        <xdr:cNvPr id="65" name="直線コネクタ 64"/>
        <xdr:cNvCxnSpPr/>
      </xdr:nvCxnSpPr>
      <xdr:spPr>
        <a:xfrm>
          <a:off x="3098800" y="67792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30480</xdr:rowOff>
    </xdr:from>
    <xdr:to>
      <xdr:col>20</xdr:col>
      <xdr:colOff>38100</xdr:colOff>
      <xdr:row>35</xdr:row>
      <xdr:rowOff>132080</xdr:rowOff>
    </xdr:to>
    <xdr:sp macro="" textlink="">
      <xdr:nvSpPr>
        <xdr:cNvPr id="66" name="フローチャート: 判断 65"/>
        <xdr:cNvSpPr/>
      </xdr:nvSpPr>
      <xdr:spPr>
        <a:xfrm>
          <a:off x="39370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142257</xdr:rowOff>
    </xdr:from>
    <xdr:ext cx="736600" cy="259045"/>
    <xdr:sp macro="" textlink="">
      <xdr:nvSpPr>
        <xdr:cNvPr id="67" name="テキスト ボックス 66"/>
        <xdr:cNvSpPr txBox="1"/>
      </xdr:nvSpPr>
      <xdr:spPr>
        <a:xfrm>
          <a:off x="3606800" y="5800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92710</xdr:rowOff>
    </xdr:from>
    <xdr:to>
      <xdr:col>15</xdr:col>
      <xdr:colOff>98425</xdr:colOff>
      <xdr:row>40</xdr:row>
      <xdr:rowOff>1270</xdr:rowOff>
    </xdr:to>
    <xdr:cxnSp macro="">
      <xdr:nvCxnSpPr>
        <xdr:cNvPr id="68" name="直線コネクタ 67"/>
        <xdr:cNvCxnSpPr/>
      </xdr:nvCxnSpPr>
      <xdr:spPr>
        <a:xfrm flipV="1">
          <a:off x="2209800" y="67792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19050</xdr:rowOff>
    </xdr:from>
    <xdr:to>
      <xdr:col>15</xdr:col>
      <xdr:colOff>149225</xdr:colOff>
      <xdr:row>35</xdr:row>
      <xdr:rowOff>120650</xdr:rowOff>
    </xdr:to>
    <xdr:sp macro="" textlink="">
      <xdr:nvSpPr>
        <xdr:cNvPr id="69" name="フローチャート: 判断 68"/>
        <xdr:cNvSpPr/>
      </xdr:nvSpPr>
      <xdr:spPr>
        <a:xfrm>
          <a:off x="3048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70" name="テキスト ボックス 6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xdr:rowOff>
    </xdr:from>
    <xdr:to>
      <xdr:col>11</xdr:col>
      <xdr:colOff>9525</xdr:colOff>
      <xdr:row>40</xdr:row>
      <xdr:rowOff>6985</xdr:rowOff>
    </xdr:to>
    <xdr:cxnSp macro="">
      <xdr:nvCxnSpPr>
        <xdr:cNvPr id="71" name="直線コネクタ 70"/>
        <xdr:cNvCxnSpPr/>
      </xdr:nvCxnSpPr>
      <xdr:spPr>
        <a:xfrm flipV="1">
          <a:off x="1320800" y="68592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121920</xdr:rowOff>
    </xdr:from>
    <xdr:to>
      <xdr:col>11</xdr:col>
      <xdr:colOff>60325</xdr:colOff>
      <xdr:row>36</xdr:row>
      <xdr:rowOff>52070</xdr:rowOff>
    </xdr:to>
    <xdr:sp macro="" textlink="">
      <xdr:nvSpPr>
        <xdr:cNvPr id="72" name="フローチャート: 判断 71"/>
        <xdr:cNvSpPr/>
      </xdr:nvSpPr>
      <xdr:spPr>
        <a:xfrm>
          <a:off x="2159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62247</xdr:rowOff>
    </xdr:from>
    <xdr:ext cx="762000" cy="259045"/>
    <xdr:sp macro="" textlink="">
      <xdr:nvSpPr>
        <xdr:cNvPr id="73" name="テキスト ボックス 72"/>
        <xdr:cNvSpPr txBox="1"/>
      </xdr:nvSpPr>
      <xdr:spPr>
        <a:xfrm>
          <a:off x="1828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127635</xdr:rowOff>
    </xdr:from>
    <xdr:to>
      <xdr:col>6</xdr:col>
      <xdr:colOff>171450</xdr:colOff>
      <xdr:row>36</xdr:row>
      <xdr:rowOff>57785</xdr:rowOff>
    </xdr:to>
    <xdr:sp macro="" textlink="">
      <xdr:nvSpPr>
        <xdr:cNvPr id="74" name="フローチャート: 判断 73"/>
        <xdr:cNvSpPr/>
      </xdr:nvSpPr>
      <xdr:spPr>
        <a:xfrm>
          <a:off x="1270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67962</xdr:rowOff>
    </xdr:from>
    <xdr:ext cx="762000" cy="259045"/>
    <xdr:sp macro="" textlink="">
      <xdr:nvSpPr>
        <xdr:cNvPr id="75" name="テキスト ボックス 74"/>
        <xdr:cNvSpPr txBox="1"/>
      </xdr:nvSpPr>
      <xdr:spPr>
        <a:xfrm>
          <a:off x="939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30480</xdr:rowOff>
    </xdr:from>
    <xdr:to>
      <xdr:col>24</xdr:col>
      <xdr:colOff>76200</xdr:colOff>
      <xdr:row>39</xdr:row>
      <xdr:rowOff>132080</xdr:rowOff>
    </xdr:to>
    <xdr:sp macro="" textlink="">
      <xdr:nvSpPr>
        <xdr:cNvPr id="81" name="楕円 80"/>
        <xdr:cNvSpPr/>
      </xdr:nvSpPr>
      <xdr:spPr>
        <a:xfrm>
          <a:off x="4775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110507</xdr:rowOff>
    </xdr:from>
    <xdr:ext cx="762000" cy="259045"/>
    <xdr:sp macro="" textlink="">
      <xdr:nvSpPr>
        <xdr:cNvPr id="82" name="人件費該当値テキスト"/>
        <xdr:cNvSpPr txBox="1"/>
      </xdr:nvSpPr>
      <xdr:spPr>
        <a:xfrm>
          <a:off x="4914900" y="662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76200</xdr:rowOff>
    </xdr:from>
    <xdr:to>
      <xdr:col>20</xdr:col>
      <xdr:colOff>38100</xdr:colOff>
      <xdr:row>40</xdr:row>
      <xdr:rowOff>6350</xdr:rowOff>
    </xdr:to>
    <xdr:sp macro="" textlink="">
      <xdr:nvSpPr>
        <xdr:cNvPr id="83" name="楕円 82"/>
        <xdr:cNvSpPr/>
      </xdr:nvSpPr>
      <xdr:spPr>
        <a:xfrm>
          <a:off x="3937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162577</xdr:rowOff>
    </xdr:from>
    <xdr:ext cx="736600" cy="259045"/>
    <xdr:sp macro="" textlink="">
      <xdr:nvSpPr>
        <xdr:cNvPr id="84" name="テキスト ボックス 83"/>
        <xdr:cNvSpPr txBox="1"/>
      </xdr:nvSpPr>
      <xdr:spPr>
        <a:xfrm>
          <a:off x="3606800" y="684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41910</xdr:rowOff>
    </xdr:from>
    <xdr:to>
      <xdr:col>15</xdr:col>
      <xdr:colOff>149225</xdr:colOff>
      <xdr:row>39</xdr:row>
      <xdr:rowOff>143510</xdr:rowOff>
    </xdr:to>
    <xdr:sp macro="" textlink="">
      <xdr:nvSpPr>
        <xdr:cNvPr id="85" name="楕円 84"/>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128287</xdr:rowOff>
    </xdr:from>
    <xdr:ext cx="762000" cy="259045"/>
    <xdr:sp macro="" textlink="">
      <xdr:nvSpPr>
        <xdr:cNvPr id="86" name="テキスト ボックス 85"/>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121920</xdr:rowOff>
    </xdr:from>
    <xdr:to>
      <xdr:col>11</xdr:col>
      <xdr:colOff>60325</xdr:colOff>
      <xdr:row>40</xdr:row>
      <xdr:rowOff>52070</xdr:rowOff>
    </xdr:to>
    <xdr:sp macro="" textlink="">
      <xdr:nvSpPr>
        <xdr:cNvPr id="87" name="楕円 86"/>
        <xdr:cNvSpPr/>
      </xdr:nvSpPr>
      <xdr:spPr>
        <a:xfrm>
          <a:off x="21590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36847</xdr:rowOff>
    </xdr:from>
    <xdr:ext cx="762000" cy="259045"/>
    <xdr:sp macro="" textlink="">
      <xdr:nvSpPr>
        <xdr:cNvPr id="88" name="テキスト ボックス 87"/>
        <xdr:cNvSpPr txBox="1"/>
      </xdr:nvSpPr>
      <xdr:spPr>
        <a:xfrm>
          <a:off x="1828800" y="689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127635</xdr:rowOff>
    </xdr:from>
    <xdr:to>
      <xdr:col>6</xdr:col>
      <xdr:colOff>171450</xdr:colOff>
      <xdr:row>40</xdr:row>
      <xdr:rowOff>57785</xdr:rowOff>
    </xdr:to>
    <xdr:sp macro="" textlink="">
      <xdr:nvSpPr>
        <xdr:cNvPr id="89" name="楕円 88"/>
        <xdr:cNvSpPr/>
      </xdr:nvSpPr>
      <xdr:spPr>
        <a:xfrm>
          <a:off x="1270000" y="68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42562</xdr:rowOff>
    </xdr:from>
    <xdr:ext cx="762000" cy="259045"/>
    <xdr:sp macro="" textlink="">
      <xdr:nvSpPr>
        <xdr:cNvPr id="90" name="テキスト ボックス 89"/>
        <xdr:cNvSpPr txBox="1"/>
      </xdr:nvSpPr>
      <xdr:spPr>
        <a:xfrm>
          <a:off x="939800" y="690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電子計算システム管理事業に係る需用費の減等により、物件費が減少したが、引き続き直営で行っていた業務の委託化を進めていくため、コスト削減に取り組んでいく。</a:t>
          </a: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16" name="直線コネクタ 115"/>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8" name="直線コネクタ 11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19"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0" name="直線コネクタ 119"/>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17</xdr:row>
      <xdr:rowOff>106426</xdr:rowOff>
    </xdr:to>
    <xdr:cxnSp macro="">
      <xdr:nvCxnSpPr>
        <xdr:cNvPr id="121" name="直線コネクタ 120"/>
        <xdr:cNvCxnSpPr/>
      </xdr:nvCxnSpPr>
      <xdr:spPr>
        <a:xfrm flipV="1">
          <a:off x="15671800" y="286562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2"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3" name="フローチャート: 判断 122"/>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106426</xdr:rowOff>
    </xdr:from>
    <xdr:to>
      <xdr:col>78</xdr:col>
      <xdr:colOff>69850</xdr:colOff>
      <xdr:row>17</xdr:row>
      <xdr:rowOff>152146</xdr:rowOff>
    </xdr:to>
    <xdr:cxnSp macro="">
      <xdr:nvCxnSpPr>
        <xdr:cNvPr id="124" name="直線コネクタ 123"/>
        <xdr:cNvCxnSpPr/>
      </xdr:nvCxnSpPr>
      <xdr:spPr>
        <a:xfrm flipV="1">
          <a:off x="14782800" y="3021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5" name="フローチャート: 判断 124"/>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26" name="テキスト ボックス 125"/>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17</xdr:row>
      <xdr:rowOff>152146</xdr:rowOff>
    </xdr:to>
    <xdr:cxnSp macro="">
      <xdr:nvCxnSpPr>
        <xdr:cNvPr id="127" name="直線コネクタ 126"/>
        <xdr:cNvCxnSpPr/>
      </xdr:nvCxnSpPr>
      <xdr:spPr>
        <a:xfrm>
          <a:off x="13893800" y="3039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28" name="フローチャート: 判断 127"/>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29" name="テキスト ボックス 128"/>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159004</xdr:rowOff>
    </xdr:from>
    <xdr:to>
      <xdr:col>69</xdr:col>
      <xdr:colOff>92075</xdr:colOff>
      <xdr:row>17</xdr:row>
      <xdr:rowOff>124714</xdr:rowOff>
    </xdr:to>
    <xdr:cxnSp macro="">
      <xdr:nvCxnSpPr>
        <xdr:cNvPr id="130" name="直線コネクタ 129"/>
        <xdr:cNvCxnSpPr/>
      </xdr:nvCxnSpPr>
      <xdr:spPr>
        <a:xfrm>
          <a:off x="13004800" y="290220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69342</xdr:rowOff>
    </xdr:from>
    <xdr:to>
      <xdr:col>69</xdr:col>
      <xdr:colOff>142875</xdr:colOff>
      <xdr:row>15</xdr:row>
      <xdr:rowOff>170942</xdr:rowOff>
    </xdr:to>
    <xdr:sp macro="" textlink="">
      <xdr:nvSpPr>
        <xdr:cNvPr id="131" name="フローチャート: 判断 130"/>
        <xdr:cNvSpPr/>
      </xdr:nvSpPr>
      <xdr:spPr>
        <a:xfrm>
          <a:off x="13843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9669</xdr:rowOff>
    </xdr:from>
    <xdr:ext cx="762000" cy="259045"/>
    <xdr:sp macro="" textlink="">
      <xdr:nvSpPr>
        <xdr:cNvPr id="132" name="テキスト ボックス 131"/>
        <xdr:cNvSpPr txBox="1"/>
      </xdr:nvSpPr>
      <xdr:spPr>
        <a:xfrm>
          <a:off x="13512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xdr:rowOff>
    </xdr:from>
    <xdr:to>
      <xdr:col>65</xdr:col>
      <xdr:colOff>53975</xdr:colOff>
      <xdr:row>15</xdr:row>
      <xdr:rowOff>116078</xdr:rowOff>
    </xdr:to>
    <xdr:sp macro="" textlink="">
      <xdr:nvSpPr>
        <xdr:cNvPr id="133" name="フローチャート: 判断 132"/>
        <xdr:cNvSpPr/>
      </xdr:nvSpPr>
      <xdr:spPr>
        <a:xfrm>
          <a:off x="12954000" y="258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126255</xdr:rowOff>
    </xdr:from>
    <xdr:ext cx="762000" cy="259045"/>
    <xdr:sp macro="" textlink="">
      <xdr:nvSpPr>
        <xdr:cNvPr id="134" name="テキスト ボックス 133"/>
        <xdr:cNvSpPr txBox="1"/>
      </xdr:nvSpPr>
      <xdr:spPr>
        <a:xfrm>
          <a:off x="12623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40" name="楕円 139"/>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43705</xdr:rowOff>
    </xdr:from>
    <xdr:ext cx="762000" cy="259045"/>
    <xdr:sp macro="" textlink="">
      <xdr:nvSpPr>
        <xdr:cNvPr id="141" name="物件費該当値テキスト"/>
        <xdr:cNvSpPr txBox="1"/>
      </xdr:nvSpPr>
      <xdr:spPr>
        <a:xfrm>
          <a:off x="16598900" y="278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55626</xdr:rowOff>
    </xdr:from>
    <xdr:to>
      <xdr:col>78</xdr:col>
      <xdr:colOff>120650</xdr:colOff>
      <xdr:row>17</xdr:row>
      <xdr:rowOff>157226</xdr:rowOff>
    </xdr:to>
    <xdr:sp macro="" textlink="">
      <xdr:nvSpPr>
        <xdr:cNvPr id="142" name="楕円 141"/>
        <xdr:cNvSpPr/>
      </xdr:nvSpPr>
      <xdr:spPr>
        <a:xfrm>
          <a:off x="15621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43" name="テキスト ボックス 142"/>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101346</xdr:rowOff>
    </xdr:from>
    <xdr:to>
      <xdr:col>74</xdr:col>
      <xdr:colOff>31750</xdr:colOff>
      <xdr:row>18</xdr:row>
      <xdr:rowOff>31496</xdr:rowOff>
    </xdr:to>
    <xdr:sp macro="" textlink="">
      <xdr:nvSpPr>
        <xdr:cNvPr id="144" name="楕円 143"/>
        <xdr:cNvSpPr/>
      </xdr:nvSpPr>
      <xdr:spPr>
        <a:xfrm>
          <a:off x="14732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16273</xdr:rowOff>
    </xdr:from>
    <xdr:ext cx="762000" cy="259045"/>
    <xdr:sp macro="" textlink="">
      <xdr:nvSpPr>
        <xdr:cNvPr id="145" name="テキスト ボックス 144"/>
        <xdr:cNvSpPr txBox="1"/>
      </xdr:nvSpPr>
      <xdr:spPr>
        <a:xfrm>
          <a:off x="14401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46" name="楕円 145"/>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47" name="テキスト ボックス 146"/>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48" name="楕円 147"/>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23131</xdr:rowOff>
    </xdr:from>
    <xdr:ext cx="762000" cy="259045"/>
    <xdr:sp macro="" textlink="">
      <xdr:nvSpPr>
        <xdr:cNvPr id="149" name="テキスト ボックス 148"/>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類似団体平均を下回って推移してはいるものの、平成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年度は障害者自立支援給付等支給事業に伴う給付費の増等により上昇した。また、本市においてはすでに高齢化率が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％台となっており、増加傾向にあると見込まれる。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79" name="直線コネクタ 178"/>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0"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1" name="直線コネクタ 180"/>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2"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3" name="直線コネクタ 182"/>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64407</xdr:rowOff>
    </xdr:to>
    <xdr:cxnSp macro="">
      <xdr:nvCxnSpPr>
        <xdr:cNvPr id="184" name="直線コネクタ 183"/>
        <xdr:cNvCxnSpPr/>
      </xdr:nvCxnSpPr>
      <xdr:spPr>
        <a:xfrm>
          <a:off x="3987800" y="94723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5"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86" name="フローチャート: 判断 185"/>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42635</xdr:rowOff>
    </xdr:to>
    <xdr:cxnSp macro="">
      <xdr:nvCxnSpPr>
        <xdr:cNvPr id="187" name="直線コネクタ 186"/>
        <xdr:cNvCxnSpPr/>
      </xdr:nvCxnSpPr>
      <xdr:spPr>
        <a:xfrm>
          <a:off x="3098800" y="9385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88" name="フローチャート: 判断 187"/>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89" name="テキスト ボックス 188"/>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116115</xdr:rowOff>
    </xdr:from>
    <xdr:to>
      <xdr:col>15</xdr:col>
      <xdr:colOff>98425</xdr:colOff>
      <xdr:row>54</xdr:row>
      <xdr:rowOff>127000</xdr:rowOff>
    </xdr:to>
    <xdr:cxnSp macro="">
      <xdr:nvCxnSpPr>
        <xdr:cNvPr id="190" name="直線コネクタ 189"/>
        <xdr:cNvCxnSpPr/>
      </xdr:nvCxnSpPr>
      <xdr:spPr>
        <a:xfrm>
          <a:off x="2209800" y="9374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1" name="フローチャート: 判断 190"/>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2" name="テキスト ボックス 191"/>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116115</xdr:rowOff>
    </xdr:to>
    <xdr:cxnSp macro="">
      <xdr:nvCxnSpPr>
        <xdr:cNvPr id="193" name="直線コネクタ 192"/>
        <xdr:cNvCxnSpPr/>
      </xdr:nvCxnSpPr>
      <xdr:spPr>
        <a:xfrm>
          <a:off x="1320800" y="9352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155122</xdr:rowOff>
    </xdr:from>
    <xdr:to>
      <xdr:col>11</xdr:col>
      <xdr:colOff>60325</xdr:colOff>
      <xdr:row>56</xdr:row>
      <xdr:rowOff>85272</xdr:rowOff>
    </xdr:to>
    <xdr:sp macro="" textlink="">
      <xdr:nvSpPr>
        <xdr:cNvPr id="194" name="フローチャート: 判断 193"/>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195" name="テキスト ボックス 194"/>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196" name="フローチャート: 判断 195"/>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197" name="テキスト ボックス 196"/>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03" name="楕円 202"/>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04" name="扶助費該当値テキスト"/>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05" name="楕円 204"/>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06" name="テキスト ボックス 205"/>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7" name="楕円 206"/>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8" name="テキスト ボックス 207"/>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65315</xdr:rowOff>
    </xdr:from>
    <xdr:to>
      <xdr:col>11</xdr:col>
      <xdr:colOff>60325</xdr:colOff>
      <xdr:row>54</xdr:row>
      <xdr:rowOff>166915</xdr:rowOff>
    </xdr:to>
    <xdr:sp macro="" textlink="">
      <xdr:nvSpPr>
        <xdr:cNvPr id="209" name="楕円 208"/>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5642</xdr:rowOff>
    </xdr:from>
    <xdr:ext cx="762000" cy="259045"/>
    <xdr:sp macro="" textlink="">
      <xdr:nvSpPr>
        <xdr:cNvPr id="210" name="テキスト ボックス 209"/>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1" name="楕円 210"/>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2" name="テキスト ボックス 211"/>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その他に係る経常収支比率の主な要因は繰出金であり、国民健康保険事業特別会計の保健基盤安定繰出金の増、後期高齢者医療事業特別会計の定額市町村負担金の増、介護保険事業特別会計の介護給付費繰出金の増等により増加しており、高齢化が進むことで今後さらに増加することが予想され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0" name="直線コネクタ 239"/>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1"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2" name="直線コネクタ 241"/>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3"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4" name="直線コネクタ 243"/>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81280</xdr:rowOff>
    </xdr:to>
    <xdr:cxnSp macro="">
      <xdr:nvCxnSpPr>
        <xdr:cNvPr id="245" name="直線コネクタ 244"/>
        <xdr:cNvCxnSpPr/>
      </xdr:nvCxnSpPr>
      <xdr:spPr>
        <a:xfrm flipV="1">
          <a:off x="15671800" y="9994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6"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7" name="フローチャート: 判断 246"/>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81280</xdr:rowOff>
    </xdr:to>
    <xdr:cxnSp macro="">
      <xdr:nvCxnSpPr>
        <xdr:cNvPr id="248" name="直線コネクタ 247"/>
        <xdr:cNvCxnSpPr/>
      </xdr:nvCxnSpPr>
      <xdr:spPr>
        <a:xfrm>
          <a:off x="14782800" y="993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161290</xdr:rowOff>
    </xdr:to>
    <xdr:cxnSp macro="">
      <xdr:nvCxnSpPr>
        <xdr:cNvPr id="251" name="直線コネクタ 250"/>
        <xdr:cNvCxnSpPr/>
      </xdr:nvCxnSpPr>
      <xdr:spPr>
        <a:xfrm>
          <a:off x="13893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2" name="フローチャート: 判断 251"/>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3" name="テキスト ボックス 252"/>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57</xdr:row>
      <xdr:rowOff>138430</xdr:rowOff>
    </xdr:to>
    <xdr:cxnSp macro="">
      <xdr:nvCxnSpPr>
        <xdr:cNvPr id="254" name="直線コネクタ 253"/>
        <xdr:cNvCxnSpPr/>
      </xdr:nvCxnSpPr>
      <xdr:spPr>
        <a:xfrm>
          <a:off x="13004800" y="991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5" name="フローチャート: 判断 254"/>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56" name="テキスト ボックス 255"/>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7" name="フローチャート: 判断 256"/>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58" name="テキスト ボックス 257"/>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64" name="楕円 263"/>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65"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6" name="楕円 265"/>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7" name="テキスト ボックス 266"/>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8" name="楕円 267"/>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69" name="テキスト ボックス 268"/>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0" name="楕円 269"/>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1" name="テキスト ボックス 270"/>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2" name="楕円 271"/>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3" name="テキスト ボックス 272"/>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補助費等に係る経常収支比率が類似団体平均を下回っているのは、直営・単独事業が多いため、一部事務組合負担金等の割合が極端に低いことが考えられる。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298" name="直線コネクタ 297"/>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1"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2" name="直線コネクタ 301"/>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44704</xdr:rowOff>
    </xdr:from>
    <xdr:to>
      <xdr:col>82</xdr:col>
      <xdr:colOff>107950</xdr:colOff>
      <xdr:row>34</xdr:row>
      <xdr:rowOff>53848</xdr:rowOff>
    </xdr:to>
    <xdr:cxnSp macro="">
      <xdr:nvCxnSpPr>
        <xdr:cNvPr id="303" name="直線コネクタ 302"/>
        <xdr:cNvCxnSpPr/>
      </xdr:nvCxnSpPr>
      <xdr:spPr>
        <a:xfrm flipV="1">
          <a:off x="15671800" y="58740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4"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5" name="フローチャート: 判断 304"/>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53848</xdr:rowOff>
    </xdr:from>
    <xdr:to>
      <xdr:col>78</xdr:col>
      <xdr:colOff>69850</xdr:colOff>
      <xdr:row>34</xdr:row>
      <xdr:rowOff>58420</xdr:rowOff>
    </xdr:to>
    <xdr:cxnSp macro="">
      <xdr:nvCxnSpPr>
        <xdr:cNvPr id="306" name="直線コネクタ 305"/>
        <xdr:cNvCxnSpPr/>
      </xdr:nvCxnSpPr>
      <xdr:spPr>
        <a:xfrm flipV="1">
          <a:off x="14782800" y="5883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58420</xdr:rowOff>
    </xdr:to>
    <xdr:cxnSp macro="">
      <xdr:nvCxnSpPr>
        <xdr:cNvPr id="309" name="直線コネクタ 308"/>
        <xdr:cNvCxnSpPr/>
      </xdr:nvCxnSpPr>
      <xdr:spPr>
        <a:xfrm>
          <a:off x="13893800" y="5887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0" name="フローチャート: 判断 309"/>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1" name="テキスト ボックス 310"/>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58420</xdr:rowOff>
    </xdr:to>
    <xdr:cxnSp macro="">
      <xdr:nvCxnSpPr>
        <xdr:cNvPr id="312" name="直線コネクタ 311"/>
        <xdr:cNvCxnSpPr/>
      </xdr:nvCxnSpPr>
      <xdr:spPr>
        <a:xfrm>
          <a:off x="13004800" y="5887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3" name="フローチャート: 判断 312"/>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4" name="テキスト ボックス 313"/>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15" name="フローチャート: 判断 314"/>
        <xdr:cNvSpPr/>
      </xdr:nvSpPr>
      <xdr:spPr>
        <a:xfrm>
          <a:off x="12954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71137</xdr:rowOff>
    </xdr:from>
    <xdr:ext cx="762000" cy="259045"/>
    <xdr:sp macro="" textlink="">
      <xdr:nvSpPr>
        <xdr:cNvPr id="316" name="テキスト ボックス 315"/>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165354</xdr:rowOff>
    </xdr:from>
    <xdr:to>
      <xdr:col>82</xdr:col>
      <xdr:colOff>158750</xdr:colOff>
      <xdr:row>34</xdr:row>
      <xdr:rowOff>95504</xdr:rowOff>
    </xdr:to>
    <xdr:sp macro="" textlink="">
      <xdr:nvSpPr>
        <xdr:cNvPr id="322" name="楕円 321"/>
        <xdr:cNvSpPr/>
      </xdr:nvSpPr>
      <xdr:spPr>
        <a:xfrm>
          <a:off x="164592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73931</xdr:rowOff>
    </xdr:from>
    <xdr:ext cx="762000" cy="259045"/>
    <xdr:sp macro="" textlink="">
      <xdr:nvSpPr>
        <xdr:cNvPr id="323" name="補助費等該当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xdr:rowOff>
    </xdr:from>
    <xdr:to>
      <xdr:col>78</xdr:col>
      <xdr:colOff>120650</xdr:colOff>
      <xdr:row>34</xdr:row>
      <xdr:rowOff>104648</xdr:rowOff>
    </xdr:to>
    <xdr:sp macro="" textlink="">
      <xdr:nvSpPr>
        <xdr:cNvPr id="324" name="楕円 323"/>
        <xdr:cNvSpPr/>
      </xdr:nvSpPr>
      <xdr:spPr>
        <a:xfrm>
          <a:off x="15621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114825</xdr:rowOff>
    </xdr:from>
    <xdr:ext cx="736600" cy="259045"/>
    <xdr:sp macro="" textlink="">
      <xdr:nvSpPr>
        <xdr:cNvPr id="325" name="テキスト ボックス 324"/>
        <xdr:cNvSpPr txBox="1"/>
      </xdr:nvSpPr>
      <xdr:spPr>
        <a:xfrm>
          <a:off x="15290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xdr:rowOff>
    </xdr:from>
    <xdr:to>
      <xdr:col>74</xdr:col>
      <xdr:colOff>31750</xdr:colOff>
      <xdr:row>34</xdr:row>
      <xdr:rowOff>109220</xdr:rowOff>
    </xdr:to>
    <xdr:sp macro="" textlink="">
      <xdr:nvSpPr>
        <xdr:cNvPr id="326" name="楕円 325"/>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119397</xdr:rowOff>
    </xdr:from>
    <xdr:ext cx="762000" cy="259045"/>
    <xdr:sp macro="" textlink="">
      <xdr:nvSpPr>
        <xdr:cNvPr id="327" name="テキスト ボックス 326"/>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28" name="楕円 327"/>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29" name="テキスト ボックス 328"/>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30" name="楕円 329"/>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31" name="テキスト ボックス 330"/>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年度借入の総合体育館建設事業の償還が終了したこと、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年度借入の消防庁舎建設事業の償還が終了したことにより、比率は減少した。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今後は、神武寺トンネル改良の施設整備などの大型整備事業の償還が開始されるが、償還と借入のバランスに留意し、比率の減少に努めていく。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56" name="直線コネクタ 355"/>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57"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58" name="直線コネクタ 357"/>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5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0" name="直線コネクタ 35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101854</xdr:rowOff>
    </xdr:to>
    <xdr:cxnSp macro="">
      <xdr:nvCxnSpPr>
        <xdr:cNvPr id="361" name="直線コネクタ 360"/>
        <xdr:cNvCxnSpPr/>
      </xdr:nvCxnSpPr>
      <xdr:spPr>
        <a:xfrm flipV="1">
          <a:off x="3987800" y="132623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2"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3" name="フローチャート: 判断 362"/>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77</xdr:row>
      <xdr:rowOff>101854</xdr:rowOff>
    </xdr:to>
    <xdr:cxnSp macro="">
      <xdr:nvCxnSpPr>
        <xdr:cNvPr id="364" name="直線コネクタ 363"/>
        <xdr:cNvCxnSpPr/>
      </xdr:nvCxnSpPr>
      <xdr:spPr>
        <a:xfrm>
          <a:off x="3098800" y="1316177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5" name="フローチャート: 判断 364"/>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66" name="テキスト ボックス 365"/>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77</xdr:row>
      <xdr:rowOff>5842</xdr:rowOff>
    </xdr:to>
    <xdr:cxnSp macro="">
      <xdr:nvCxnSpPr>
        <xdr:cNvPr id="367" name="直線コネクタ 366"/>
        <xdr:cNvCxnSpPr/>
      </xdr:nvCxnSpPr>
      <xdr:spPr>
        <a:xfrm flipV="1">
          <a:off x="2209800" y="13161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68" name="フローチャート: 判断 367"/>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69" name="テキスト ボックス 368"/>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46989</xdr:rowOff>
    </xdr:to>
    <xdr:cxnSp macro="">
      <xdr:nvCxnSpPr>
        <xdr:cNvPr id="370" name="直線コネクタ 369"/>
        <xdr:cNvCxnSpPr/>
      </xdr:nvCxnSpPr>
      <xdr:spPr>
        <a:xfrm flipV="1">
          <a:off x="1320800" y="132074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156211</xdr:rowOff>
    </xdr:from>
    <xdr:to>
      <xdr:col>11</xdr:col>
      <xdr:colOff>60325</xdr:colOff>
      <xdr:row>78</xdr:row>
      <xdr:rowOff>86361</xdr:rowOff>
    </xdr:to>
    <xdr:sp macro="" textlink="">
      <xdr:nvSpPr>
        <xdr:cNvPr id="371" name="フローチャート: 判断 370"/>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72" name="テキスト ボックス 371"/>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3" name="フローチャート: 判断 37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74" name="テキスト ボックス 373"/>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0" name="楕円 379"/>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26433</xdr:rowOff>
    </xdr:from>
    <xdr:ext cx="762000" cy="259045"/>
    <xdr:sp macro="" textlink="">
      <xdr:nvSpPr>
        <xdr:cNvPr id="381" name="公債費該当値テキスト"/>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82" name="楕円 381"/>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83" name="テキスト ボックス 382"/>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84" name="楕円 383"/>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85" name="テキスト ボックス 384"/>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86" name="楕円 385"/>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87" name="テキスト ボックス 386"/>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8" name="楕円 387"/>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9" name="テキスト ボックス 388"/>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主な特徴は、人件費に係る経常収支比率が類似団体内平均を上回っていることである（分析は前述）。また、扶助費に係る経常収支比率が類似団体内平均を下回ってはいるものの、社会福祉費や児童福祉費が増加していることから、全体としても増加傾向にあるほか、指定管理者制度への移行を順次進めているため、物件費が増加の傾向にある（分析は前述）。</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17" name="直線コネクタ 416"/>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0"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1" name="直線コネクタ 420"/>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8889</xdr:rowOff>
    </xdr:from>
    <xdr:to>
      <xdr:col>82</xdr:col>
      <xdr:colOff>107950</xdr:colOff>
      <xdr:row>78</xdr:row>
      <xdr:rowOff>119380</xdr:rowOff>
    </xdr:to>
    <xdr:cxnSp macro="">
      <xdr:nvCxnSpPr>
        <xdr:cNvPr id="422" name="直線コネクタ 421"/>
        <xdr:cNvCxnSpPr/>
      </xdr:nvCxnSpPr>
      <xdr:spPr>
        <a:xfrm flipV="1">
          <a:off x="15671800" y="13381989"/>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3"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4" name="フローチャート: 判断 423"/>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43180</xdr:rowOff>
    </xdr:from>
    <xdr:to>
      <xdr:col>78</xdr:col>
      <xdr:colOff>69850</xdr:colOff>
      <xdr:row>78</xdr:row>
      <xdr:rowOff>119380</xdr:rowOff>
    </xdr:to>
    <xdr:cxnSp macro="">
      <xdr:nvCxnSpPr>
        <xdr:cNvPr id="425" name="直線コネクタ 424"/>
        <xdr:cNvCxnSpPr/>
      </xdr:nvCxnSpPr>
      <xdr:spPr>
        <a:xfrm>
          <a:off x="14782800" y="1341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26" name="フローチャート: 判断 425"/>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27" name="テキスト ボックス 426"/>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43180</xdr:rowOff>
    </xdr:from>
    <xdr:to>
      <xdr:col>73</xdr:col>
      <xdr:colOff>180975</xdr:colOff>
      <xdr:row>78</xdr:row>
      <xdr:rowOff>69850</xdr:rowOff>
    </xdr:to>
    <xdr:cxnSp macro="">
      <xdr:nvCxnSpPr>
        <xdr:cNvPr id="428" name="直線コネクタ 427"/>
        <xdr:cNvCxnSpPr/>
      </xdr:nvCxnSpPr>
      <xdr:spPr>
        <a:xfrm flipV="1">
          <a:off x="13893800" y="13416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29" name="フローチャート: 判断 428"/>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0" name="テキスト ボックス 429"/>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8889</xdr:rowOff>
    </xdr:from>
    <xdr:to>
      <xdr:col>69</xdr:col>
      <xdr:colOff>92075</xdr:colOff>
      <xdr:row>78</xdr:row>
      <xdr:rowOff>69850</xdr:rowOff>
    </xdr:to>
    <xdr:cxnSp macro="">
      <xdr:nvCxnSpPr>
        <xdr:cNvPr id="431" name="直線コネクタ 430"/>
        <xdr:cNvCxnSpPr/>
      </xdr:nvCxnSpPr>
      <xdr:spPr>
        <a:xfrm>
          <a:off x="13004800" y="133819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32" name="フローチャート: 判断 43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33" name="テキスト ボックス 432"/>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34289</xdr:rowOff>
    </xdr:from>
    <xdr:to>
      <xdr:col>65</xdr:col>
      <xdr:colOff>53975</xdr:colOff>
      <xdr:row>76</xdr:row>
      <xdr:rowOff>135889</xdr:rowOff>
    </xdr:to>
    <xdr:sp macro="" textlink="">
      <xdr:nvSpPr>
        <xdr:cNvPr id="434" name="フローチャート: 判断 43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146067</xdr:rowOff>
    </xdr:from>
    <xdr:ext cx="762000" cy="259045"/>
    <xdr:sp macro="" textlink="">
      <xdr:nvSpPr>
        <xdr:cNvPr id="435" name="テキスト ボックス 434"/>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129539</xdr:rowOff>
    </xdr:from>
    <xdr:to>
      <xdr:col>82</xdr:col>
      <xdr:colOff>158750</xdr:colOff>
      <xdr:row>78</xdr:row>
      <xdr:rowOff>59689</xdr:rowOff>
    </xdr:to>
    <xdr:sp macro="" textlink="">
      <xdr:nvSpPr>
        <xdr:cNvPr id="441" name="楕円 440"/>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101616</xdr:rowOff>
    </xdr:from>
    <xdr:ext cx="762000" cy="259045"/>
    <xdr:sp macro="" textlink="">
      <xdr:nvSpPr>
        <xdr:cNvPr id="442" name="公債費以外該当値テキスト"/>
        <xdr:cNvSpPr txBox="1"/>
      </xdr:nvSpPr>
      <xdr:spPr>
        <a:xfrm>
          <a:off x="16598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68580</xdr:rowOff>
    </xdr:from>
    <xdr:to>
      <xdr:col>78</xdr:col>
      <xdr:colOff>120650</xdr:colOff>
      <xdr:row>78</xdr:row>
      <xdr:rowOff>170180</xdr:rowOff>
    </xdr:to>
    <xdr:sp macro="" textlink="">
      <xdr:nvSpPr>
        <xdr:cNvPr id="443" name="楕円 442"/>
        <xdr:cNvSpPr/>
      </xdr:nvSpPr>
      <xdr:spPr>
        <a:xfrm>
          <a:off x="15621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154957</xdr:rowOff>
    </xdr:from>
    <xdr:ext cx="736600" cy="259045"/>
    <xdr:sp macro="" textlink="">
      <xdr:nvSpPr>
        <xdr:cNvPr id="444" name="テキスト ボックス 443"/>
        <xdr:cNvSpPr txBox="1"/>
      </xdr:nvSpPr>
      <xdr:spPr>
        <a:xfrm>
          <a:off x="15290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163830</xdr:rowOff>
    </xdr:from>
    <xdr:to>
      <xdr:col>74</xdr:col>
      <xdr:colOff>31750</xdr:colOff>
      <xdr:row>78</xdr:row>
      <xdr:rowOff>93980</xdr:rowOff>
    </xdr:to>
    <xdr:sp macro="" textlink="">
      <xdr:nvSpPr>
        <xdr:cNvPr id="445" name="楕円 444"/>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78757</xdr:rowOff>
    </xdr:from>
    <xdr:ext cx="762000" cy="259045"/>
    <xdr:sp macro="" textlink="">
      <xdr:nvSpPr>
        <xdr:cNvPr id="446" name="テキスト ボックス 445"/>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19050</xdr:rowOff>
    </xdr:from>
    <xdr:to>
      <xdr:col>69</xdr:col>
      <xdr:colOff>142875</xdr:colOff>
      <xdr:row>78</xdr:row>
      <xdr:rowOff>120650</xdr:rowOff>
    </xdr:to>
    <xdr:sp macro="" textlink="">
      <xdr:nvSpPr>
        <xdr:cNvPr id="447" name="楕円 446"/>
        <xdr:cNvSpPr/>
      </xdr:nvSpPr>
      <xdr:spPr>
        <a:xfrm>
          <a:off x="13843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105427</xdr:rowOff>
    </xdr:from>
    <xdr:ext cx="762000" cy="259045"/>
    <xdr:sp macro="" textlink="">
      <xdr:nvSpPr>
        <xdr:cNvPr id="448" name="テキスト ボックス 447"/>
        <xdr:cNvSpPr txBox="1"/>
      </xdr:nvSpPr>
      <xdr:spPr>
        <a:xfrm>
          <a:off x="13512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129539</xdr:rowOff>
    </xdr:from>
    <xdr:to>
      <xdr:col>65</xdr:col>
      <xdr:colOff>53975</xdr:colOff>
      <xdr:row>78</xdr:row>
      <xdr:rowOff>59689</xdr:rowOff>
    </xdr:to>
    <xdr:sp macro="" textlink="">
      <xdr:nvSpPr>
        <xdr:cNvPr id="449" name="楕円 448"/>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44466</xdr:rowOff>
    </xdr:from>
    <xdr:ext cx="762000" cy="259045"/>
    <xdr:sp macro="" textlink="">
      <xdr:nvSpPr>
        <xdr:cNvPr id="450" name="テキスト ボックス 449"/>
        <xdr:cNvSpPr txBox="1"/>
      </xdr:nvSpPr>
      <xdr:spPr>
        <a:xfrm>
          <a:off x="12623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29121</xdr:rowOff>
    </xdr:from>
    <xdr:to>
      <xdr:col>29</xdr:col>
      <xdr:colOff>127000</xdr:colOff>
      <xdr:row>16</xdr:row>
      <xdr:rowOff>34741</xdr:rowOff>
    </xdr:to>
    <xdr:cxnSp macro="">
      <xdr:nvCxnSpPr>
        <xdr:cNvPr id="50" name="直線コネクタ 49"/>
        <xdr:cNvCxnSpPr/>
      </xdr:nvCxnSpPr>
      <xdr:spPr bwMode="auto">
        <a:xfrm flipV="1">
          <a:off x="5003800" y="2819946"/>
          <a:ext cx="647700" cy="5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25025</xdr:rowOff>
    </xdr:from>
    <xdr:to>
      <xdr:col>26</xdr:col>
      <xdr:colOff>50800</xdr:colOff>
      <xdr:row>16</xdr:row>
      <xdr:rowOff>34741</xdr:rowOff>
    </xdr:to>
    <xdr:cxnSp macro="">
      <xdr:nvCxnSpPr>
        <xdr:cNvPr id="53" name="直線コネクタ 52"/>
        <xdr:cNvCxnSpPr/>
      </xdr:nvCxnSpPr>
      <xdr:spPr bwMode="auto">
        <a:xfrm>
          <a:off x="4305300" y="2815850"/>
          <a:ext cx="698500" cy="9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25025</xdr:rowOff>
    </xdr:from>
    <xdr:to>
      <xdr:col>22</xdr:col>
      <xdr:colOff>114300</xdr:colOff>
      <xdr:row>16</xdr:row>
      <xdr:rowOff>29502</xdr:rowOff>
    </xdr:to>
    <xdr:cxnSp macro="">
      <xdr:nvCxnSpPr>
        <xdr:cNvPr id="56" name="直線コネクタ 55"/>
        <xdr:cNvCxnSpPr/>
      </xdr:nvCxnSpPr>
      <xdr:spPr bwMode="auto">
        <a:xfrm flipV="1">
          <a:off x="3606800" y="2815850"/>
          <a:ext cx="698500" cy="4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29502</xdr:rowOff>
    </xdr:from>
    <xdr:to>
      <xdr:col>18</xdr:col>
      <xdr:colOff>177800</xdr:colOff>
      <xdr:row>16</xdr:row>
      <xdr:rowOff>50876</xdr:rowOff>
    </xdr:to>
    <xdr:cxnSp macro="">
      <xdr:nvCxnSpPr>
        <xdr:cNvPr id="59" name="直線コネクタ 58"/>
        <xdr:cNvCxnSpPr/>
      </xdr:nvCxnSpPr>
      <xdr:spPr bwMode="auto">
        <a:xfrm flipV="1">
          <a:off x="2908300" y="2820327"/>
          <a:ext cx="698500" cy="2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39834</xdr:rowOff>
    </xdr:from>
    <xdr:to>
      <xdr:col>19</xdr:col>
      <xdr:colOff>38100</xdr:colOff>
      <xdr:row>16</xdr:row>
      <xdr:rowOff>141434</xdr:rowOff>
    </xdr:to>
    <xdr:sp macro="" textlink="">
      <xdr:nvSpPr>
        <xdr:cNvPr id="60" name="フローチャート: 判断 59"/>
        <xdr:cNvSpPr/>
      </xdr:nvSpPr>
      <xdr:spPr bwMode="auto">
        <a:xfrm>
          <a:off x="35560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126211</xdr:rowOff>
    </xdr:from>
    <xdr:ext cx="762000" cy="259045"/>
    <xdr:sp macro="" textlink="">
      <xdr:nvSpPr>
        <xdr:cNvPr id="61" name="テキスト ボックス 60"/>
        <xdr:cNvSpPr txBox="1"/>
      </xdr:nvSpPr>
      <xdr:spPr>
        <a:xfrm>
          <a:off x="3225800" y="291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104318</xdr:rowOff>
    </xdr:from>
    <xdr:to>
      <xdr:col>15</xdr:col>
      <xdr:colOff>101600</xdr:colOff>
      <xdr:row>17</xdr:row>
      <xdr:rowOff>34468</xdr:rowOff>
    </xdr:to>
    <xdr:sp macro="" textlink="">
      <xdr:nvSpPr>
        <xdr:cNvPr id="62" name="フローチャート: 判断 61"/>
        <xdr:cNvSpPr/>
      </xdr:nvSpPr>
      <xdr:spPr bwMode="auto">
        <a:xfrm>
          <a:off x="28575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19245</xdr:rowOff>
    </xdr:from>
    <xdr:ext cx="762000" cy="259045"/>
    <xdr:sp macro="" textlink="">
      <xdr:nvSpPr>
        <xdr:cNvPr id="63" name="テキスト ボックス 62"/>
        <xdr:cNvSpPr txBox="1"/>
      </xdr:nvSpPr>
      <xdr:spPr>
        <a:xfrm>
          <a:off x="2527300" y="29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149771</xdr:rowOff>
    </xdr:from>
    <xdr:to>
      <xdr:col>29</xdr:col>
      <xdr:colOff>177800</xdr:colOff>
      <xdr:row>16</xdr:row>
      <xdr:rowOff>79921</xdr:rowOff>
    </xdr:to>
    <xdr:sp macro="" textlink="">
      <xdr:nvSpPr>
        <xdr:cNvPr id="69" name="楕円 68"/>
        <xdr:cNvSpPr/>
      </xdr:nvSpPr>
      <xdr:spPr bwMode="auto">
        <a:xfrm>
          <a:off x="5600700" y="2769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166298</xdr:rowOff>
    </xdr:from>
    <xdr:ext cx="762000" cy="259045"/>
    <xdr:sp macro="" textlink="">
      <xdr:nvSpPr>
        <xdr:cNvPr id="70" name="人口1人当たり決算額の推移該当値テキスト130"/>
        <xdr:cNvSpPr txBox="1"/>
      </xdr:nvSpPr>
      <xdr:spPr>
        <a:xfrm>
          <a:off x="5740400" y="261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155391</xdr:rowOff>
    </xdr:from>
    <xdr:to>
      <xdr:col>26</xdr:col>
      <xdr:colOff>101600</xdr:colOff>
      <xdr:row>16</xdr:row>
      <xdr:rowOff>85541</xdr:rowOff>
    </xdr:to>
    <xdr:sp macro="" textlink="">
      <xdr:nvSpPr>
        <xdr:cNvPr id="71" name="楕円 70"/>
        <xdr:cNvSpPr/>
      </xdr:nvSpPr>
      <xdr:spPr bwMode="auto">
        <a:xfrm>
          <a:off x="4953000" y="277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95718</xdr:rowOff>
    </xdr:from>
    <xdr:ext cx="736600" cy="259045"/>
    <xdr:sp macro="" textlink="">
      <xdr:nvSpPr>
        <xdr:cNvPr id="72" name="テキスト ボックス 71"/>
        <xdr:cNvSpPr txBox="1"/>
      </xdr:nvSpPr>
      <xdr:spPr>
        <a:xfrm>
          <a:off x="4622800" y="2543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145675</xdr:rowOff>
    </xdr:from>
    <xdr:to>
      <xdr:col>22</xdr:col>
      <xdr:colOff>165100</xdr:colOff>
      <xdr:row>16</xdr:row>
      <xdr:rowOff>75825</xdr:rowOff>
    </xdr:to>
    <xdr:sp macro="" textlink="">
      <xdr:nvSpPr>
        <xdr:cNvPr id="73" name="楕円 72"/>
        <xdr:cNvSpPr/>
      </xdr:nvSpPr>
      <xdr:spPr bwMode="auto">
        <a:xfrm>
          <a:off x="4254500" y="2765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86002</xdr:rowOff>
    </xdr:from>
    <xdr:ext cx="762000" cy="259045"/>
    <xdr:sp macro="" textlink="">
      <xdr:nvSpPr>
        <xdr:cNvPr id="74" name="テキスト ボックス 73"/>
        <xdr:cNvSpPr txBox="1"/>
      </xdr:nvSpPr>
      <xdr:spPr>
        <a:xfrm>
          <a:off x="3924300" y="25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150152</xdr:rowOff>
    </xdr:from>
    <xdr:to>
      <xdr:col>19</xdr:col>
      <xdr:colOff>38100</xdr:colOff>
      <xdr:row>16</xdr:row>
      <xdr:rowOff>80302</xdr:rowOff>
    </xdr:to>
    <xdr:sp macro="" textlink="">
      <xdr:nvSpPr>
        <xdr:cNvPr id="75" name="楕円 74"/>
        <xdr:cNvSpPr/>
      </xdr:nvSpPr>
      <xdr:spPr bwMode="auto">
        <a:xfrm>
          <a:off x="3556000" y="2769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90479</xdr:rowOff>
    </xdr:from>
    <xdr:ext cx="762000" cy="259045"/>
    <xdr:sp macro="" textlink="">
      <xdr:nvSpPr>
        <xdr:cNvPr id="76" name="テキスト ボックス 75"/>
        <xdr:cNvSpPr txBox="1"/>
      </xdr:nvSpPr>
      <xdr:spPr>
        <a:xfrm>
          <a:off x="3225800" y="253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76</xdr:rowOff>
    </xdr:from>
    <xdr:to>
      <xdr:col>15</xdr:col>
      <xdr:colOff>101600</xdr:colOff>
      <xdr:row>16</xdr:row>
      <xdr:rowOff>101676</xdr:rowOff>
    </xdr:to>
    <xdr:sp macro="" textlink="">
      <xdr:nvSpPr>
        <xdr:cNvPr id="77" name="楕円 76"/>
        <xdr:cNvSpPr/>
      </xdr:nvSpPr>
      <xdr:spPr bwMode="auto">
        <a:xfrm>
          <a:off x="2857500" y="2790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111853</xdr:rowOff>
    </xdr:from>
    <xdr:ext cx="762000" cy="259045"/>
    <xdr:sp macro="" textlink="">
      <xdr:nvSpPr>
        <xdr:cNvPr id="78" name="テキスト ボックス 77"/>
        <xdr:cNvSpPr txBox="1"/>
      </xdr:nvSpPr>
      <xdr:spPr>
        <a:xfrm>
          <a:off x="2527300" y="255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266544</xdr:rowOff>
    </xdr:from>
    <xdr:to>
      <xdr:col>29</xdr:col>
      <xdr:colOff>127000</xdr:colOff>
      <xdr:row>35</xdr:row>
      <xdr:rowOff>320559</xdr:rowOff>
    </xdr:to>
    <xdr:cxnSp macro="">
      <xdr:nvCxnSpPr>
        <xdr:cNvPr id="113" name="直線コネクタ 112"/>
        <xdr:cNvCxnSpPr/>
      </xdr:nvCxnSpPr>
      <xdr:spPr bwMode="auto">
        <a:xfrm>
          <a:off x="5003800" y="6876894"/>
          <a:ext cx="647700" cy="54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266544</xdr:rowOff>
    </xdr:from>
    <xdr:to>
      <xdr:col>26</xdr:col>
      <xdr:colOff>50800</xdr:colOff>
      <xdr:row>36</xdr:row>
      <xdr:rowOff>59792</xdr:rowOff>
    </xdr:to>
    <xdr:cxnSp macro="">
      <xdr:nvCxnSpPr>
        <xdr:cNvPr id="116" name="直線コネクタ 115"/>
        <xdr:cNvCxnSpPr/>
      </xdr:nvCxnSpPr>
      <xdr:spPr bwMode="auto">
        <a:xfrm flipV="1">
          <a:off x="4305300" y="6876894"/>
          <a:ext cx="698500" cy="136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59792</xdr:rowOff>
    </xdr:from>
    <xdr:to>
      <xdr:col>22</xdr:col>
      <xdr:colOff>114300</xdr:colOff>
      <xdr:row>36</xdr:row>
      <xdr:rowOff>111814</xdr:rowOff>
    </xdr:to>
    <xdr:cxnSp macro="">
      <xdr:nvCxnSpPr>
        <xdr:cNvPr id="119" name="直線コネクタ 118"/>
        <xdr:cNvCxnSpPr/>
      </xdr:nvCxnSpPr>
      <xdr:spPr bwMode="auto">
        <a:xfrm flipV="1">
          <a:off x="3606800" y="7013042"/>
          <a:ext cx="698500" cy="52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45357</xdr:rowOff>
    </xdr:from>
    <xdr:to>
      <xdr:col>18</xdr:col>
      <xdr:colOff>177800</xdr:colOff>
      <xdr:row>36</xdr:row>
      <xdr:rowOff>111814</xdr:rowOff>
    </xdr:to>
    <xdr:cxnSp macro="">
      <xdr:nvCxnSpPr>
        <xdr:cNvPr id="122" name="直線コネクタ 121"/>
        <xdr:cNvCxnSpPr/>
      </xdr:nvCxnSpPr>
      <xdr:spPr bwMode="auto">
        <a:xfrm>
          <a:off x="2908300" y="6998607"/>
          <a:ext cx="698500" cy="66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60982</xdr:rowOff>
    </xdr:from>
    <xdr:to>
      <xdr:col>19</xdr:col>
      <xdr:colOff>38100</xdr:colOff>
      <xdr:row>35</xdr:row>
      <xdr:rowOff>162582</xdr:rowOff>
    </xdr:to>
    <xdr:sp macro="" textlink="">
      <xdr:nvSpPr>
        <xdr:cNvPr id="123" name="フローチャート: 判断 122"/>
        <xdr:cNvSpPr/>
      </xdr:nvSpPr>
      <xdr:spPr bwMode="auto">
        <a:xfrm>
          <a:off x="3556000" y="6671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172759</xdr:rowOff>
    </xdr:from>
    <xdr:ext cx="762000" cy="259045"/>
    <xdr:sp macro="" textlink="">
      <xdr:nvSpPr>
        <xdr:cNvPr id="124" name="テキスト ボックス 123"/>
        <xdr:cNvSpPr txBox="1"/>
      </xdr:nvSpPr>
      <xdr:spPr>
        <a:xfrm>
          <a:off x="3225800" y="644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84136</xdr:rowOff>
    </xdr:from>
    <xdr:to>
      <xdr:col>15</xdr:col>
      <xdr:colOff>101600</xdr:colOff>
      <xdr:row>35</xdr:row>
      <xdr:rowOff>185736</xdr:rowOff>
    </xdr:to>
    <xdr:sp macro="" textlink="">
      <xdr:nvSpPr>
        <xdr:cNvPr id="125" name="フローチャート: 判断 124"/>
        <xdr:cNvSpPr/>
      </xdr:nvSpPr>
      <xdr:spPr bwMode="auto">
        <a:xfrm>
          <a:off x="2857500" y="6694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195913</xdr:rowOff>
    </xdr:from>
    <xdr:ext cx="762000" cy="259045"/>
    <xdr:sp macro="" textlink="">
      <xdr:nvSpPr>
        <xdr:cNvPr id="126" name="テキスト ボックス 125"/>
        <xdr:cNvSpPr txBox="1"/>
      </xdr:nvSpPr>
      <xdr:spPr>
        <a:xfrm>
          <a:off x="2527300" y="646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269759</xdr:rowOff>
    </xdr:from>
    <xdr:to>
      <xdr:col>29</xdr:col>
      <xdr:colOff>177800</xdr:colOff>
      <xdr:row>36</xdr:row>
      <xdr:rowOff>28459</xdr:rowOff>
    </xdr:to>
    <xdr:sp macro="" textlink="">
      <xdr:nvSpPr>
        <xdr:cNvPr id="132" name="楕円 131"/>
        <xdr:cNvSpPr/>
      </xdr:nvSpPr>
      <xdr:spPr bwMode="auto">
        <a:xfrm>
          <a:off x="5600700" y="6880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241836</xdr:rowOff>
    </xdr:from>
    <xdr:ext cx="762000" cy="259045"/>
    <xdr:sp macro="" textlink="">
      <xdr:nvSpPr>
        <xdr:cNvPr id="133" name="人口1人当たり決算額の推移該当値テキスト445"/>
        <xdr:cNvSpPr txBox="1"/>
      </xdr:nvSpPr>
      <xdr:spPr>
        <a:xfrm>
          <a:off x="5740400" y="685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215744</xdr:rowOff>
    </xdr:from>
    <xdr:to>
      <xdr:col>26</xdr:col>
      <xdr:colOff>101600</xdr:colOff>
      <xdr:row>35</xdr:row>
      <xdr:rowOff>317344</xdr:rowOff>
    </xdr:to>
    <xdr:sp macro="" textlink="">
      <xdr:nvSpPr>
        <xdr:cNvPr id="134" name="楕円 133"/>
        <xdr:cNvSpPr/>
      </xdr:nvSpPr>
      <xdr:spPr bwMode="auto">
        <a:xfrm>
          <a:off x="4953000" y="6826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302121</xdr:rowOff>
    </xdr:from>
    <xdr:ext cx="736600" cy="259045"/>
    <xdr:sp macro="" textlink="">
      <xdr:nvSpPr>
        <xdr:cNvPr id="135" name="テキスト ボックス 134"/>
        <xdr:cNvSpPr txBox="1"/>
      </xdr:nvSpPr>
      <xdr:spPr>
        <a:xfrm>
          <a:off x="4622800" y="6912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8992</xdr:rowOff>
    </xdr:from>
    <xdr:to>
      <xdr:col>22</xdr:col>
      <xdr:colOff>165100</xdr:colOff>
      <xdr:row>36</xdr:row>
      <xdr:rowOff>110592</xdr:rowOff>
    </xdr:to>
    <xdr:sp macro="" textlink="">
      <xdr:nvSpPr>
        <xdr:cNvPr id="136" name="楕円 135"/>
        <xdr:cNvSpPr/>
      </xdr:nvSpPr>
      <xdr:spPr bwMode="auto">
        <a:xfrm>
          <a:off x="4254500" y="6962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95369</xdr:rowOff>
    </xdr:from>
    <xdr:ext cx="762000" cy="259045"/>
    <xdr:sp macro="" textlink="">
      <xdr:nvSpPr>
        <xdr:cNvPr id="137" name="テキスト ボックス 136"/>
        <xdr:cNvSpPr txBox="1"/>
      </xdr:nvSpPr>
      <xdr:spPr>
        <a:xfrm>
          <a:off x="3924300" y="704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61014</xdr:rowOff>
    </xdr:from>
    <xdr:to>
      <xdr:col>19</xdr:col>
      <xdr:colOff>38100</xdr:colOff>
      <xdr:row>36</xdr:row>
      <xdr:rowOff>162614</xdr:rowOff>
    </xdr:to>
    <xdr:sp macro="" textlink="">
      <xdr:nvSpPr>
        <xdr:cNvPr id="138" name="楕円 137"/>
        <xdr:cNvSpPr/>
      </xdr:nvSpPr>
      <xdr:spPr bwMode="auto">
        <a:xfrm>
          <a:off x="3556000" y="7014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147391</xdr:rowOff>
    </xdr:from>
    <xdr:ext cx="762000" cy="259045"/>
    <xdr:sp macro="" textlink="">
      <xdr:nvSpPr>
        <xdr:cNvPr id="139" name="テキスト ボックス 138"/>
        <xdr:cNvSpPr txBox="1"/>
      </xdr:nvSpPr>
      <xdr:spPr>
        <a:xfrm>
          <a:off x="3225800" y="71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337457</xdr:rowOff>
    </xdr:from>
    <xdr:to>
      <xdr:col>15</xdr:col>
      <xdr:colOff>101600</xdr:colOff>
      <xdr:row>36</xdr:row>
      <xdr:rowOff>96157</xdr:rowOff>
    </xdr:to>
    <xdr:sp macro="" textlink="">
      <xdr:nvSpPr>
        <xdr:cNvPr id="140" name="楕円 139"/>
        <xdr:cNvSpPr/>
      </xdr:nvSpPr>
      <xdr:spPr bwMode="auto">
        <a:xfrm>
          <a:off x="2857500" y="6947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80934</xdr:rowOff>
    </xdr:from>
    <xdr:ext cx="762000" cy="259045"/>
    <xdr:sp macro="" textlink="">
      <xdr:nvSpPr>
        <xdr:cNvPr id="141" name="テキスト ボックス 140"/>
        <xdr:cNvSpPr txBox="1"/>
      </xdr:nvSpPr>
      <xdr:spPr>
        <a:xfrm>
          <a:off x="2527300" y="703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59,917
59,403
17.28
20,273,545
19,460,193
808,023
11,921,458
19,361,039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167723</xdr:rowOff>
    </xdr:from>
    <xdr:to>
      <xdr:col>24</xdr:col>
      <xdr:colOff>63500</xdr:colOff>
      <xdr:row>34</xdr:row>
      <xdr:rowOff>169494</xdr:rowOff>
    </xdr:to>
    <xdr:cxnSp macro="">
      <xdr:nvCxnSpPr>
        <xdr:cNvPr id="61" name="直線コネクタ 60"/>
        <xdr:cNvCxnSpPr/>
      </xdr:nvCxnSpPr>
      <xdr:spPr>
        <a:xfrm flipV="1">
          <a:off x="3797300" y="5997023"/>
          <a:ext cx="8382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141853</xdr:rowOff>
    </xdr:from>
    <xdr:to>
      <xdr:col>19</xdr:col>
      <xdr:colOff>177800</xdr:colOff>
      <xdr:row>34</xdr:row>
      <xdr:rowOff>169494</xdr:rowOff>
    </xdr:to>
    <xdr:cxnSp macro="">
      <xdr:nvCxnSpPr>
        <xdr:cNvPr id="64" name="直線コネクタ 63"/>
        <xdr:cNvCxnSpPr/>
      </xdr:nvCxnSpPr>
      <xdr:spPr>
        <a:xfrm>
          <a:off x="2908300" y="5971153"/>
          <a:ext cx="889000" cy="2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126174</xdr:rowOff>
    </xdr:from>
    <xdr:to>
      <xdr:col>15</xdr:col>
      <xdr:colOff>50800</xdr:colOff>
      <xdr:row>34</xdr:row>
      <xdr:rowOff>141853</xdr:rowOff>
    </xdr:to>
    <xdr:cxnSp macro="">
      <xdr:nvCxnSpPr>
        <xdr:cNvPr id="67" name="直線コネクタ 66"/>
        <xdr:cNvCxnSpPr/>
      </xdr:nvCxnSpPr>
      <xdr:spPr>
        <a:xfrm>
          <a:off x="2019300" y="5955474"/>
          <a:ext cx="889000" cy="1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126174</xdr:rowOff>
    </xdr:from>
    <xdr:to>
      <xdr:col>10</xdr:col>
      <xdr:colOff>114300</xdr:colOff>
      <xdr:row>34</xdr:row>
      <xdr:rowOff>134404</xdr:rowOff>
    </xdr:to>
    <xdr:cxnSp macro="">
      <xdr:nvCxnSpPr>
        <xdr:cNvPr id="70" name="直線コネクタ 69"/>
        <xdr:cNvCxnSpPr/>
      </xdr:nvCxnSpPr>
      <xdr:spPr>
        <a:xfrm flipV="1">
          <a:off x="1130300" y="595547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48285</xdr:rowOff>
    </xdr:from>
    <xdr:to>
      <xdr:col>10</xdr:col>
      <xdr:colOff>165100</xdr:colOff>
      <xdr:row>36</xdr:row>
      <xdr:rowOff>149885</xdr:rowOff>
    </xdr:to>
    <xdr:sp macro="" textlink="">
      <xdr:nvSpPr>
        <xdr:cNvPr id="71" name="フローチャート: 判断 70"/>
        <xdr:cNvSpPr/>
      </xdr:nvSpPr>
      <xdr:spPr>
        <a:xfrm>
          <a:off x="1968500" y="62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141012</xdr:rowOff>
    </xdr:from>
    <xdr:ext cx="534377" cy="259045"/>
    <xdr:sp macro="" textlink="">
      <xdr:nvSpPr>
        <xdr:cNvPr id="72" name="テキスト ボックス 71"/>
        <xdr:cNvSpPr txBox="1"/>
      </xdr:nvSpPr>
      <xdr:spPr>
        <a:xfrm>
          <a:off x="1752111" y="631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56153</xdr:rowOff>
    </xdr:from>
    <xdr:to>
      <xdr:col>6</xdr:col>
      <xdr:colOff>38100</xdr:colOff>
      <xdr:row>36</xdr:row>
      <xdr:rowOff>157753</xdr:rowOff>
    </xdr:to>
    <xdr:sp macro="" textlink="">
      <xdr:nvSpPr>
        <xdr:cNvPr id="73" name="フローチャート: 判断 72"/>
        <xdr:cNvSpPr/>
      </xdr:nvSpPr>
      <xdr:spPr>
        <a:xfrm>
          <a:off x="1079500" y="622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148880</xdr:rowOff>
    </xdr:from>
    <xdr:ext cx="534377" cy="259045"/>
    <xdr:sp macro="" textlink="">
      <xdr:nvSpPr>
        <xdr:cNvPr id="74" name="テキスト ボックス 73"/>
        <xdr:cNvSpPr txBox="1"/>
      </xdr:nvSpPr>
      <xdr:spPr>
        <a:xfrm>
          <a:off x="863111" y="63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116923</xdr:rowOff>
    </xdr:from>
    <xdr:to>
      <xdr:col>24</xdr:col>
      <xdr:colOff>114300</xdr:colOff>
      <xdr:row>35</xdr:row>
      <xdr:rowOff>47073</xdr:rowOff>
    </xdr:to>
    <xdr:sp macro="" textlink="">
      <xdr:nvSpPr>
        <xdr:cNvPr id="80" name="楕円 79"/>
        <xdr:cNvSpPr/>
      </xdr:nvSpPr>
      <xdr:spPr>
        <a:xfrm>
          <a:off x="4584700" y="59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139800</xdr:rowOff>
    </xdr:from>
    <xdr:ext cx="534377" cy="259045"/>
    <xdr:sp macro="" textlink="">
      <xdr:nvSpPr>
        <xdr:cNvPr id="81" name="人件費該当値テキスト"/>
        <xdr:cNvSpPr txBox="1"/>
      </xdr:nvSpPr>
      <xdr:spPr>
        <a:xfrm>
          <a:off x="4686300" y="579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118694</xdr:rowOff>
    </xdr:from>
    <xdr:to>
      <xdr:col>20</xdr:col>
      <xdr:colOff>38100</xdr:colOff>
      <xdr:row>35</xdr:row>
      <xdr:rowOff>48844</xdr:rowOff>
    </xdr:to>
    <xdr:sp macro="" textlink="">
      <xdr:nvSpPr>
        <xdr:cNvPr id="82" name="楕円 81"/>
        <xdr:cNvSpPr/>
      </xdr:nvSpPr>
      <xdr:spPr>
        <a:xfrm>
          <a:off x="3746500" y="594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65371</xdr:rowOff>
    </xdr:from>
    <xdr:ext cx="534377" cy="259045"/>
    <xdr:sp macro="" textlink="">
      <xdr:nvSpPr>
        <xdr:cNvPr id="83" name="テキスト ボックス 82"/>
        <xdr:cNvSpPr txBox="1"/>
      </xdr:nvSpPr>
      <xdr:spPr>
        <a:xfrm>
          <a:off x="3530111" y="572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91053</xdr:rowOff>
    </xdr:from>
    <xdr:to>
      <xdr:col>15</xdr:col>
      <xdr:colOff>101600</xdr:colOff>
      <xdr:row>35</xdr:row>
      <xdr:rowOff>21203</xdr:rowOff>
    </xdr:to>
    <xdr:sp macro="" textlink="">
      <xdr:nvSpPr>
        <xdr:cNvPr id="84" name="楕円 83"/>
        <xdr:cNvSpPr/>
      </xdr:nvSpPr>
      <xdr:spPr>
        <a:xfrm>
          <a:off x="2857500" y="592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37730</xdr:rowOff>
    </xdr:from>
    <xdr:ext cx="534377" cy="259045"/>
    <xdr:sp macro="" textlink="">
      <xdr:nvSpPr>
        <xdr:cNvPr id="85" name="テキスト ボックス 84"/>
        <xdr:cNvSpPr txBox="1"/>
      </xdr:nvSpPr>
      <xdr:spPr>
        <a:xfrm>
          <a:off x="2641111" y="569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75374</xdr:rowOff>
    </xdr:from>
    <xdr:to>
      <xdr:col>10</xdr:col>
      <xdr:colOff>165100</xdr:colOff>
      <xdr:row>35</xdr:row>
      <xdr:rowOff>5524</xdr:rowOff>
    </xdr:to>
    <xdr:sp macro="" textlink="">
      <xdr:nvSpPr>
        <xdr:cNvPr id="86" name="楕円 85"/>
        <xdr:cNvSpPr/>
      </xdr:nvSpPr>
      <xdr:spPr>
        <a:xfrm>
          <a:off x="1968500" y="590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22051</xdr:rowOff>
    </xdr:from>
    <xdr:ext cx="534377" cy="259045"/>
    <xdr:sp macro="" textlink="">
      <xdr:nvSpPr>
        <xdr:cNvPr id="87" name="テキスト ボックス 86"/>
        <xdr:cNvSpPr txBox="1"/>
      </xdr:nvSpPr>
      <xdr:spPr>
        <a:xfrm>
          <a:off x="1752111" y="567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83604</xdr:rowOff>
    </xdr:from>
    <xdr:to>
      <xdr:col>6</xdr:col>
      <xdr:colOff>38100</xdr:colOff>
      <xdr:row>35</xdr:row>
      <xdr:rowOff>13754</xdr:rowOff>
    </xdr:to>
    <xdr:sp macro="" textlink="">
      <xdr:nvSpPr>
        <xdr:cNvPr id="88" name="楕円 87"/>
        <xdr:cNvSpPr/>
      </xdr:nvSpPr>
      <xdr:spPr>
        <a:xfrm>
          <a:off x="1079500" y="591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30281</xdr:rowOff>
    </xdr:from>
    <xdr:ext cx="534377" cy="259045"/>
    <xdr:sp macro="" textlink="">
      <xdr:nvSpPr>
        <xdr:cNvPr id="89" name="テキスト ボックス 88"/>
        <xdr:cNvSpPr txBox="1"/>
      </xdr:nvSpPr>
      <xdr:spPr>
        <a:xfrm>
          <a:off x="863111" y="568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87220</xdr:rowOff>
    </xdr:from>
    <xdr:to>
      <xdr:col>24</xdr:col>
      <xdr:colOff>63500</xdr:colOff>
      <xdr:row>55</xdr:row>
      <xdr:rowOff>129511</xdr:rowOff>
    </xdr:to>
    <xdr:cxnSp macro="">
      <xdr:nvCxnSpPr>
        <xdr:cNvPr id="121" name="直線コネクタ 120"/>
        <xdr:cNvCxnSpPr/>
      </xdr:nvCxnSpPr>
      <xdr:spPr>
        <a:xfrm>
          <a:off x="3797300" y="9516970"/>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61747</xdr:rowOff>
    </xdr:from>
    <xdr:to>
      <xdr:col>19</xdr:col>
      <xdr:colOff>177800</xdr:colOff>
      <xdr:row>55</xdr:row>
      <xdr:rowOff>87220</xdr:rowOff>
    </xdr:to>
    <xdr:cxnSp macro="">
      <xdr:nvCxnSpPr>
        <xdr:cNvPr id="124" name="直線コネクタ 123"/>
        <xdr:cNvCxnSpPr/>
      </xdr:nvCxnSpPr>
      <xdr:spPr>
        <a:xfrm>
          <a:off x="2908300" y="9491497"/>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61747</xdr:rowOff>
    </xdr:from>
    <xdr:to>
      <xdr:col>15</xdr:col>
      <xdr:colOff>50800</xdr:colOff>
      <xdr:row>55</xdr:row>
      <xdr:rowOff>137871</xdr:rowOff>
    </xdr:to>
    <xdr:cxnSp macro="">
      <xdr:nvCxnSpPr>
        <xdr:cNvPr id="127" name="直線コネクタ 126"/>
        <xdr:cNvCxnSpPr/>
      </xdr:nvCxnSpPr>
      <xdr:spPr>
        <a:xfrm flipV="1">
          <a:off x="2019300" y="9491497"/>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137871</xdr:rowOff>
    </xdr:from>
    <xdr:to>
      <xdr:col>10</xdr:col>
      <xdr:colOff>114300</xdr:colOff>
      <xdr:row>56</xdr:row>
      <xdr:rowOff>156714</xdr:rowOff>
    </xdr:to>
    <xdr:cxnSp macro="">
      <xdr:nvCxnSpPr>
        <xdr:cNvPr id="130" name="直線コネクタ 129"/>
        <xdr:cNvCxnSpPr/>
      </xdr:nvCxnSpPr>
      <xdr:spPr>
        <a:xfrm flipV="1">
          <a:off x="1130300" y="9567621"/>
          <a:ext cx="889000" cy="19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140106</xdr:rowOff>
    </xdr:from>
    <xdr:to>
      <xdr:col>10</xdr:col>
      <xdr:colOff>165100</xdr:colOff>
      <xdr:row>56</xdr:row>
      <xdr:rowOff>70256</xdr:rowOff>
    </xdr:to>
    <xdr:sp macro="" textlink="">
      <xdr:nvSpPr>
        <xdr:cNvPr id="131" name="フローチャート: 判断 130"/>
        <xdr:cNvSpPr/>
      </xdr:nvSpPr>
      <xdr:spPr>
        <a:xfrm>
          <a:off x="1968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61383</xdr:rowOff>
    </xdr:from>
    <xdr:ext cx="534377" cy="259045"/>
    <xdr:sp macro="" textlink="">
      <xdr:nvSpPr>
        <xdr:cNvPr id="132" name="テキスト ボックス 131"/>
        <xdr:cNvSpPr txBox="1"/>
      </xdr:nvSpPr>
      <xdr:spPr>
        <a:xfrm>
          <a:off x="1752111" y="96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46968</xdr:rowOff>
    </xdr:from>
    <xdr:to>
      <xdr:col>6</xdr:col>
      <xdr:colOff>38100</xdr:colOff>
      <xdr:row>56</xdr:row>
      <xdr:rowOff>148568</xdr:rowOff>
    </xdr:to>
    <xdr:sp macro="" textlink="">
      <xdr:nvSpPr>
        <xdr:cNvPr id="133" name="フローチャート: 判断 132"/>
        <xdr:cNvSpPr/>
      </xdr:nvSpPr>
      <xdr:spPr>
        <a:xfrm>
          <a:off x="1079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165095</xdr:rowOff>
    </xdr:from>
    <xdr:ext cx="534377" cy="259045"/>
    <xdr:sp macro="" textlink="">
      <xdr:nvSpPr>
        <xdr:cNvPr id="134" name="テキスト ボックス 133"/>
        <xdr:cNvSpPr txBox="1"/>
      </xdr:nvSpPr>
      <xdr:spPr>
        <a:xfrm>
          <a:off x="863111" y="94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78711</xdr:rowOff>
    </xdr:from>
    <xdr:to>
      <xdr:col>24</xdr:col>
      <xdr:colOff>114300</xdr:colOff>
      <xdr:row>56</xdr:row>
      <xdr:rowOff>8861</xdr:rowOff>
    </xdr:to>
    <xdr:sp macro="" textlink="">
      <xdr:nvSpPr>
        <xdr:cNvPr id="140" name="楕円 139"/>
        <xdr:cNvSpPr/>
      </xdr:nvSpPr>
      <xdr:spPr>
        <a:xfrm>
          <a:off x="4584700" y="950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57138</xdr:rowOff>
    </xdr:from>
    <xdr:ext cx="534377" cy="259045"/>
    <xdr:sp macro="" textlink="">
      <xdr:nvSpPr>
        <xdr:cNvPr id="141" name="物件費該当値テキスト"/>
        <xdr:cNvSpPr txBox="1"/>
      </xdr:nvSpPr>
      <xdr:spPr>
        <a:xfrm>
          <a:off x="4686300"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36420</xdr:rowOff>
    </xdr:from>
    <xdr:to>
      <xdr:col>20</xdr:col>
      <xdr:colOff>38100</xdr:colOff>
      <xdr:row>55</xdr:row>
      <xdr:rowOff>138020</xdr:rowOff>
    </xdr:to>
    <xdr:sp macro="" textlink="">
      <xdr:nvSpPr>
        <xdr:cNvPr id="142" name="楕円 141"/>
        <xdr:cNvSpPr/>
      </xdr:nvSpPr>
      <xdr:spPr>
        <a:xfrm>
          <a:off x="3746500" y="94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154547</xdr:rowOff>
    </xdr:from>
    <xdr:ext cx="534377" cy="259045"/>
    <xdr:sp macro="" textlink="">
      <xdr:nvSpPr>
        <xdr:cNvPr id="143" name="テキスト ボックス 142"/>
        <xdr:cNvSpPr txBox="1"/>
      </xdr:nvSpPr>
      <xdr:spPr>
        <a:xfrm>
          <a:off x="3530111" y="924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10947</xdr:rowOff>
    </xdr:from>
    <xdr:to>
      <xdr:col>15</xdr:col>
      <xdr:colOff>101600</xdr:colOff>
      <xdr:row>55</xdr:row>
      <xdr:rowOff>112547</xdr:rowOff>
    </xdr:to>
    <xdr:sp macro="" textlink="">
      <xdr:nvSpPr>
        <xdr:cNvPr id="144" name="楕円 143"/>
        <xdr:cNvSpPr/>
      </xdr:nvSpPr>
      <xdr:spPr>
        <a:xfrm>
          <a:off x="2857500" y="94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129074</xdr:rowOff>
    </xdr:from>
    <xdr:ext cx="534377" cy="259045"/>
    <xdr:sp macro="" textlink="">
      <xdr:nvSpPr>
        <xdr:cNvPr id="145" name="テキスト ボックス 144"/>
        <xdr:cNvSpPr txBox="1"/>
      </xdr:nvSpPr>
      <xdr:spPr>
        <a:xfrm>
          <a:off x="2641111" y="92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87071</xdr:rowOff>
    </xdr:from>
    <xdr:to>
      <xdr:col>10</xdr:col>
      <xdr:colOff>165100</xdr:colOff>
      <xdr:row>56</xdr:row>
      <xdr:rowOff>17221</xdr:rowOff>
    </xdr:to>
    <xdr:sp macro="" textlink="">
      <xdr:nvSpPr>
        <xdr:cNvPr id="146" name="楕円 145"/>
        <xdr:cNvSpPr/>
      </xdr:nvSpPr>
      <xdr:spPr>
        <a:xfrm>
          <a:off x="1968500" y="95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33748</xdr:rowOff>
    </xdr:from>
    <xdr:ext cx="534377" cy="259045"/>
    <xdr:sp macro="" textlink="">
      <xdr:nvSpPr>
        <xdr:cNvPr id="147" name="テキスト ボックス 146"/>
        <xdr:cNvSpPr txBox="1"/>
      </xdr:nvSpPr>
      <xdr:spPr>
        <a:xfrm>
          <a:off x="1752111" y="929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105914</xdr:rowOff>
    </xdr:from>
    <xdr:to>
      <xdr:col>6</xdr:col>
      <xdr:colOff>38100</xdr:colOff>
      <xdr:row>57</xdr:row>
      <xdr:rowOff>36064</xdr:rowOff>
    </xdr:to>
    <xdr:sp macro="" textlink="">
      <xdr:nvSpPr>
        <xdr:cNvPr id="148" name="楕円 147"/>
        <xdr:cNvSpPr/>
      </xdr:nvSpPr>
      <xdr:spPr>
        <a:xfrm>
          <a:off x="1079500" y="97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27191</xdr:rowOff>
    </xdr:from>
    <xdr:ext cx="534377" cy="259045"/>
    <xdr:sp macro="" textlink="">
      <xdr:nvSpPr>
        <xdr:cNvPr id="149" name="テキスト ボックス 148"/>
        <xdr:cNvSpPr txBox="1"/>
      </xdr:nvSpPr>
      <xdr:spPr>
        <a:xfrm>
          <a:off x="863111" y="97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17627</xdr:rowOff>
    </xdr:from>
    <xdr:to>
      <xdr:col>24</xdr:col>
      <xdr:colOff>63500</xdr:colOff>
      <xdr:row>78</xdr:row>
      <xdr:rowOff>35505</xdr:rowOff>
    </xdr:to>
    <xdr:cxnSp macro="">
      <xdr:nvCxnSpPr>
        <xdr:cNvPr id="176" name="直線コネクタ 175"/>
        <xdr:cNvCxnSpPr/>
      </xdr:nvCxnSpPr>
      <xdr:spPr>
        <a:xfrm>
          <a:off x="3797300" y="13390727"/>
          <a:ext cx="838200" cy="1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17627</xdr:rowOff>
    </xdr:from>
    <xdr:to>
      <xdr:col>19</xdr:col>
      <xdr:colOff>177800</xdr:colOff>
      <xdr:row>78</xdr:row>
      <xdr:rowOff>37150</xdr:rowOff>
    </xdr:to>
    <xdr:cxnSp macro="">
      <xdr:nvCxnSpPr>
        <xdr:cNvPr id="179" name="直線コネクタ 178"/>
        <xdr:cNvCxnSpPr/>
      </xdr:nvCxnSpPr>
      <xdr:spPr>
        <a:xfrm flipV="1">
          <a:off x="2908300" y="13390727"/>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15799</xdr:rowOff>
    </xdr:from>
    <xdr:to>
      <xdr:col>15</xdr:col>
      <xdr:colOff>50800</xdr:colOff>
      <xdr:row>78</xdr:row>
      <xdr:rowOff>37150</xdr:rowOff>
    </xdr:to>
    <xdr:cxnSp macro="">
      <xdr:nvCxnSpPr>
        <xdr:cNvPr id="182" name="直線コネクタ 181"/>
        <xdr:cNvCxnSpPr/>
      </xdr:nvCxnSpPr>
      <xdr:spPr>
        <a:xfrm>
          <a:off x="2019300" y="13388899"/>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8164</xdr:rowOff>
    </xdr:from>
    <xdr:to>
      <xdr:col>10</xdr:col>
      <xdr:colOff>114300</xdr:colOff>
      <xdr:row>78</xdr:row>
      <xdr:rowOff>15799</xdr:rowOff>
    </xdr:to>
    <xdr:cxnSp macro="">
      <xdr:nvCxnSpPr>
        <xdr:cNvPr id="185" name="直線コネクタ 184"/>
        <xdr:cNvCxnSpPr/>
      </xdr:nvCxnSpPr>
      <xdr:spPr>
        <a:xfrm>
          <a:off x="1130300" y="13381264"/>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91963</xdr:rowOff>
    </xdr:from>
    <xdr:to>
      <xdr:col>10</xdr:col>
      <xdr:colOff>165100</xdr:colOff>
      <xdr:row>78</xdr:row>
      <xdr:rowOff>22113</xdr:rowOff>
    </xdr:to>
    <xdr:sp macro="" textlink="">
      <xdr:nvSpPr>
        <xdr:cNvPr id="186" name="フローチャート: 判断 185"/>
        <xdr:cNvSpPr/>
      </xdr:nvSpPr>
      <xdr:spPr>
        <a:xfrm>
          <a:off x="1968500" y="1329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38640</xdr:rowOff>
    </xdr:from>
    <xdr:ext cx="469744" cy="259045"/>
    <xdr:sp macro="" textlink="">
      <xdr:nvSpPr>
        <xdr:cNvPr id="187" name="テキスト ボックス 186"/>
        <xdr:cNvSpPr txBox="1"/>
      </xdr:nvSpPr>
      <xdr:spPr>
        <a:xfrm>
          <a:off x="1784428" y="130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95941</xdr:rowOff>
    </xdr:from>
    <xdr:to>
      <xdr:col>6</xdr:col>
      <xdr:colOff>38100</xdr:colOff>
      <xdr:row>78</xdr:row>
      <xdr:rowOff>26091</xdr:rowOff>
    </xdr:to>
    <xdr:sp macro="" textlink="">
      <xdr:nvSpPr>
        <xdr:cNvPr id="188" name="フローチャート: 判断 187"/>
        <xdr:cNvSpPr/>
      </xdr:nvSpPr>
      <xdr:spPr>
        <a:xfrm>
          <a:off x="1079500" y="1329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42618</xdr:rowOff>
    </xdr:from>
    <xdr:ext cx="469744" cy="259045"/>
    <xdr:sp macro="" textlink="">
      <xdr:nvSpPr>
        <xdr:cNvPr id="189" name="テキスト ボックス 188"/>
        <xdr:cNvSpPr txBox="1"/>
      </xdr:nvSpPr>
      <xdr:spPr>
        <a:xfrm>
          <a:off x="895428" y="1307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156155</xdr:rowOff>
    </xdr:from>
    <xdr:to>
      <xdr:col>24</xdr:col>
      <xdr:colOff>114300</xdr:colOff>
      <xdr:row>78</xdr:row>
      <xdr:rowOff>86305</xdr:rowOff>
    </xdr:to>
    <xdr:sp macro="" textlink="">
      <xdr:nvSpPr>
        <xdr:cNvPr id="195" name="楕円 194"/>
        <xdr:cNvSpPr/>
      </xdr:nvSpPr>
      <xdr:spPr>
        <a:xfrm>
          <a:off x="4584700" y="133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71082</xdr:rowOff>
    </xdr:from>
    <xdr:ext cx="469744" cy="259045"/>
    <xdr:sp macro="" textlink="">
      <xdr:nvSpPr>
        <xdr:cNvPr id="196" name="維持補修費該当値テキスト"/>
        <xdr:cNvSpPr txBox="1"/>
      </xdr:nvSpPr>
      <xdr:spPr>
        <a:xfrm>
          <a:off x="4686300" y="1327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138277</xdr:rowOff>
    </xdr:from>
    <xdr:to>
      <xdr:col>20</xdr:col>
      <xdr:colOff>38100</xdr:colOff>
      <xdr:row>78</xdr:row>
      <xdr:rowOff>68427</xdr:rowOff>
    </xdr:to>
    <xdr:sp macro="" textlink="">
      <xdr:nvSpPr>
        <xdr:cNvPr id="197" name="楕円 196"/>
        <xdr:cNvSpPr/>
      </xdr:nvSpPr>
      <xdr:spPr>
        <a:xfrm>
          <a:off x="3746500" y="1333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59554</xdr:rowOff>
    </xdr:from>
    <xdr:ext cx="469744" cy="259045"/>
    <xdr:sp macro="" textlink="">
      <xdr:nvSpPr>
        <xdr:cNvPr id="198" name="テキスト ボックス 197"/>
        <xdr:cNvSpPr txBox="1"/>
      </xdr:nvSpPr>
      <xdr:spPr>
        <a:xfrm>
          <a:off x="3562428" y="1343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157800</xdr:rowOff>
    </xdr:from>
    <xdr:to>
      <xdr:col>15</xdr:col>
      <xdr:colOff>101600</xdr:colOff>
      <xdr:row>78</xdr:row>
      <xdr:rowOff>87950</xdr:rowOff>
    </xdr:to>
    <xdr:sp macro="" textlink="">
      <xdr:nvSpPr>
        <xdr:cNvPr id="199" name="楕円 198"/>
        <xdr:cNvSpPr/>
      </xdr:nvSpPr>
      <xdr:spPr>
        <a:xfrm>
          <a:off x="2857500" y="133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79077</xdr:rowOff>
    </xdr:from>
    <xdr:ext cx="469744" cy="259045"/>
    <xdr:sp macro="" textlink="">
      <xdr:nvSpPr>
        <xdr:cNvPr id="200" name="テキスト ボックス 199"/>
        <xdr:cNvSpPr txBox="1"/>
      </xdr:nvSpPr>
      <xdr:spPr>
        <a:xfrm>
          <a:off x="2673428" y="1345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136449</xdr:rowOff>
    </xdr:from>
    <xdr:to>
      <xdr:col>10</xdr:col>
      <xdr:colOff>165100</xdr:colOff>
      <xdr:row>78</xdr:row>
      <xdr:rowOff>66599</xdr:rowOff>
    </xdr:to>
    <xdr:sp macro="" textlink="">
      <xdr:nvSpPr>
        <xdr:cNvPr id="201" name="楕円 200"/>
        <xdr:cNvSpPr/>
      </xdr:nvSpPr>
      <xdr:spPr>
        <a:xfrm>
          <a:off x="1968500" y="133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57726</xdr:rowOff>
    </xdr:from>
    <xdr:ext cx="469744" cy="259045"/>
    <xdr:sp macro="" textlink="">
      <xdr:nvSpPr>
        <xdr:cNvPr id="202" name="テキスト ボックス 201"/>
        <xdr:cNvSpPr txBox="1"/>
      </xdr:nvSpPr>
      <xdr:spPr>
        <a:xfrm>
          <a:off x="1784428" y="1343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128814</xdr:rowOff>
    </xdr:from>
    <xdr:to>
      <xdr:col>6</xdr:col>
      <xdr:colOff>38100</xdr:colOff>
      <xdr:row>78</xdr:row>
      <xdr:rowOff>58964</xdr:rowOff>
    </xdr:to>
    <xdr:sp macro="" textlink="">
      <xdr:nvSpPr>
        <xdr:cNvPr id="203" name="楕円 202"/>
        <xdr:cNvSpPr/>
      </xdr:nvSpPr>
      <xdr:spPr>
        <a:xfrm>
          <a:off x="1079500" y="133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50091</xdr:rowOff>
    </xdr:from>
    <xdr:ext cx="469744" cy="259045"/>
    <xdr:sp macro="" textlink="">
      <xdr:nvSpPr>
        <xdr:cNvPr id="204" name="テキスト ボックス 203"/>
        <xdr:cNvSpPr txBox="1"/>
      </xdr:nvSpPr>
      <xdr:spPr>
        <a:xfrm>
          <a:off x="895428" y="1342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37272</xdr:rowOff>
    </xdr:from>
    <xdr:to>
      <xdr:col>24</xdr:col>
      <xdr:colOff>63500</xdr:colOff>
      <xdr:row>98</xdr:row>
      <xdr:rowOff>69917</xdr:rowOff>
    </xdr:to>
    <xdr:cxnSp macro="">
      <xdr:nvCxnSpPr>
        <xdr:cNvPr id="232" name="直線コネクタ 231"/>
        <xdr:cNvCxnSpPr/>
      </xdr:nvCxnSpPr>
      <xdr:spPr>
        <a:xfrm flipV="1">
          <a:off x="3797300" y="16839372"/>
          <a:ext cx="838200" cy="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69917</xdr:rowOff>
    </xdr:from>
    <xdr:to>
      <xdr:col>19</xdr:col>
      <xdr:colOff>177800</xdr:colOff>
      <xdr:row>98</xdr:row>
      <xdr:rowOff>131409</xdr:rowOff>
    </xdr:to>
    <xdr:cxnSp macro="">
      <xdr:nvCxnSpPr>
        <xdr:cNvPr id="235" name="直線コネクタ 234"/>
        <xdr:cNvCxnSpPr/>
      </xdr:nvCxnSpPr>
      <xdr:spPr>
        <a:xfrm flipV="1">
          <a:off x="2908300" y="16872017"/>
          <a:ext cx="889000" cy="6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131409</xdr:rowOff>
    </xdr:from>
    <xdr:to>
      <xdr:col>15</xdr:col>
      <xdr:colOff>50800</xdr:colOff>
      <xdr:row>98</xdr:row>
      <xdr:rowOff>159848</xdr:rowOff>
    </xdr:to>
    <xdr:cxnSp macro="">
      <xdr:nvCxnSpPr>
        <xdr:cNvPr id="238" name="直線コネクタ 237"/>
        <xdr:cNvCxnSpPr/>
      </xdr:nvCxnSpPr>
      <xdr:spPr>
        <a:xfrm flipV="1">
          <a:off x="2019300" y="16933509"/>
          <a:ext cx="889000" cy="2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159848</xdr:rowOff>
    </xdr:from>
    <xdr:to>
      <xdr:col>10</xdr:col>
      <xdr:colOff>114300</xdr:colOff>
      <xdr:row>99</xdr:row>
      <xdr:rowOff>37272</xdr:rowOff>
    </xdr:to>
    <xdr:cxnSp macro="">
      <xdr:nvCxnSpPr>
        <xdr:cNvPr id="241" name="直線コネクタ 240"/>
        <xdr:cNvCxnSpPr/>
      </xdr:nvCxnSpPr>
      <xdr:spPr>
        <a:xfrm flipV="1">
          <a:off x="1130300" y="16961948"/>
          <a:ext cx="889000" cy="4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92939</xdr:rowOff>
    </xdr:from>
    <xdr:to>
      <xdr:col>10</xdr:col>
      <xdr:colOff>165100</xdr:colOff>
      <xdr:row>96</xdr:row>
      <xdr:rowOff>23089</xdr:rowOff>
    </xdr:to>
    <xdr:sp macro="" textlink="">
      <xdr:nvSpPr>
        <xdr:cNvPr id="242" name="フローチャート: 判断 241"/>
        <xdr:cNvSpPr/>
      </xdr:nvSpPr>
      <xdr:spPr>
        <a:xfrm>
          <a:off x="1968500" y="1638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39616</xdr:rowOff>
    </xdr:from>
    <xdr:ext cx="534377" cy="259045"/>
    <xdr:sp macro="" textlink="">
      <xdr:nvSpPr>
        <xdr:cNvPr id="243" name="テキスト ボックス 242"/>
        <xdr:cNvSpPr txBox="1"/>
      </xdr:nvSpPr>
      <xdr:spPr>
        <a:xfrm>
          <a:off x="1752111" y="161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50023</xdr:rowOff>
    </xdr:from>
    <xdr:to>
      <xdr:col>6</xdr:col>
      <xdr:colOff>38100</xdr:colOff>
      <xdr:row>96</xdr:row>
      <xdr:rowOff>151623</xdr:rowOff>
    </xdr:to>
    <xdr:sp macro="" textlink="">
      <xdr:nvSpPr>
        <xdr:cNvPr id="244" name="フローチャート: 判断 243"/>
        <xdr:cNvSpPr/>
      </xdr:nvSpPr>
      <xdr:spPr>
        <a:xfrm>
          <a:off x="1079500" y="1650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168150</xdr:rowOff>
    </xdr:from>
    <xdr:ext cx="534377" cy="259045"/>
    <xdr:sp macro="" textlink="">
      <xdr:nvSpPr>
        <xdr:cNvPr id="245" name="テキスト ボックス 244"/>
        <xdr:cNvSpPr txBox="1"/>
      </xdr:nvSpPr>
      <xdr:spPr>
        <a:xfrm>
          <a:off x="863111" y="1628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157922</xdr:rowOff>
    </xdr:from>
    <xdr:to>
      <xdr:col>24</xdr:col>
      <xdr:colOff>114300</xdr:colOff>
      <xdr:row>98</xdr:row>
      <xdr:rowOff>88072</xdr:rowOff>
    </xdr:to>
    <xdr:sp macro="" textlink="">
      <xdr:nvSpPr>
        <xdr:cNvPr id="251" name="楕円 250"/>
        <xdr:cNvSpPr/>
      </xdr:nvSpPr>
      <xdr:spPr>
        <a:xfrm>
          <a:off x="4584700" y="1678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136349</xdr:rowOff>
    </xdr:from>
    <xdr:ext cx="534377" cy="259045"/>
    <xdr:sp macro="" textlink="">
      <xdr:nvSpPr>
        <xdr:cNvPr id="252" name="扶助費該当値テキスト"/>
        <xdr:cNvSpPr txBox="1"/>
      </xdr:nvSpPr>
      <xdr:spPr>
        <a:xfrm>
          <a:off x="4686300" y="1676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19117</xdr:rowOff>
    </xdr:from>
    <xdr:to>
      <xdr:col>20</xdr:col>
      <xdr:colOff>38100</xdr:colOff>
      <xdr:row>98</xdr:row>
      <xdr:rowOff>120717</xdr:rowOff>
    </xdr:to>
    <xdr:sp macro="" textlink="">
      <xdr:nvSpPr>
        <xdr:cNvPr id="253" name="楕円 252"/>
        <xdr:cNvSpPr/>
      </xdr:nvSpPr>
      <xdr:spPr>
        <a:xfrm>
          <a:off x="3746500" y="1682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111844</xdr:rowOff>
    </xdr:from>
    <xdr:ext cx="534377" cy="259045"/>
    <xdr:sp macro="" textlink="">
      <xdr:nvSpPr>
        <xdr:cNvPr id="254" name="テキスト ボックス 253"/>
        <xdr:cNvSpPr txBox="1"/>
      </xdr:nvSpPr>
      <xdr:spPr>
        <a:xfrm>
          <a:off x="3530111" y="1691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80609</xdr:rowOff>
    </xdr:from>
    <xdr:to>
      <xdr:col>15</xdr:col>
      <xdr:colOff>101600</xdr:colOff>
      <xdr:row>99</xdr:row>
      <xdr:rowOff>10759</xdr:rowOff>
    </xdr:to>
    <xdr:sp macro="" textlink="">
      <xdr:nvSpPr>
        <xdr:cNvPr id="255" name="楕円 254"/>
        <xdr:cNvSpPr/>
      </xdr:nvSpPr>
      <xdr:spPr>
        <a:xfrm>
          <a:off x="2857500" y="1688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1886</xdr:rowOff>
    </xdr:from>
    <xdr:ext cx="534377" cy="259045"/>
    <xdr:sp macro="" textlink="">
      <xdr:nvSpPr>
        <xdr:cNvPr id="256" name="テキスト ボックス 255"/>
        <xdr:cNvSpPr txBox="1"/>
      </xdr:nvSpPr>
      <xdr:spPr>
        <a:xfrm>
          <a:off x="2641111" y="1697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109048</xdr:rowOff>
    </xdr:from>
    <xdr:to>
      <xdr:col>10</xdr:col>
      <xdr:colOff>165100</xdr:colOff>
      <xdr:row>99</xdr:row>
      <xdr:rowOff>39198</xdr:rowOff>
    </xdr:to>
    <xdr:sp macro="" textlink="">
      <xdr:nvSpPr>
        <xdr:cNvPr id="257" name="楕円 256"/>
        <xdr:cNvSpPr/>
      </xdr:nvSpPr>
      <xdr:spPr>
        <a:xfrm>
          <a:off x="1968500" y="1691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30325</xdr:rowOff>
    </xdr:from>
    <xdr:ext cx="534377" cy="259045"/>
    <xdr:sp macro="" textlink="">
      <xdr:nvSpPr>
        <xdr:cNvPr id="258" name="テキスト ボックス 257"/>
        <xdr:cNvSpPr txBox="1"/>
      </xdr:nvSpPr>
      <xdr:spPr>
        <a:xfrm>
          <a:off x="1752111" y="1700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157922</xdr:rowOff>
    </xdr:from>
    <xdr:to>
      <xdr:col>6</xdr:col>
      <xdr:colOff>38100</xdr:colOff>
      <xdr:row>99</xdr:row>
      <xdr:rowOff>88072</xdr:rowOff>
    </xdr:to>
    <xdr:sp macro="" textlink="">
      <xdr:nvSpPr>
        <xdr:cNvPr id="259" name="楕円 258"/>
        <xdr:cNvSpPr/>
      </xdr:nvSpPr>
      <xdr:spPr>
        <a:xfrm>
          <a:off x="1079500" y="1696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79199</xdr:rowOff>
    </xdr:from>
    <xdr:ext cx="534377" cy="259045"/>
    <xdr:sp macro="" textlink="">
      <xdr:nvSpPr>
        <xdr:cNvPr id="260" name="テキスト ボックス 259"/>
        <xdr:cNvSpPr txBox="1"/>
      </xdr:nvSpPr>
      <xdr:spPr>
        <a:xfrm>
          <a:off x="863111" y="1705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60579</xdr:rowOff>
    </xdr:from>
    <xdr:to>
      <xdr:col>55</xdr:col>
      <xdr:colOff>0</xdr:colOff>
      <xdr:row>38</xdr:row>
      <xdr:rowOff>80010</xdr:rowOff>
    </xdr:to>
    <xdr:cxnSp macro="">
      <xdr:nvCxnSpPr>
        <xdr:cNvPr id="289" name="直線コネクタ 288"/>
        <xdr:cNvCxnSpPr/>
      </xdr:nvCxnSpPr>
      <xdr:spPr>
        <a:xfrm flipV="1">
          <a:off x="9639300" y="6575679"/>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73381</xdr:rowOff>
    </xdr:from>
    <xdr:to>
      <xdr:col>50</xdr:col>
      <xdr:colOff>114300</xdr:colOff>
      <xdr:row>38</xdr:row>
      <xdr:rowOff>80010</xdr:rowOff>
    </xdr:to>
    <xdr:cxnSp macro="">
      <xdr:nvCxnSpPr>
        <xdr:cNvPr id="292" name="直線コネクタ 291"/>
        <xdr:cNvCxnSpPr/>
      </xdr:nvCxnSpPr>
      <xdr:spPr>
        <a:xfrm>
          <a:off x="8750300" y="658848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73381</xdr:rowOff>
    </xdr:from>
    <xdr:to>
      <xdr:col>45</xdr:col>
      <xdr:colOff>177800</xdr:colOff>
      <xdr:row>38</xdr:row>
      <xdr:rowOff>88176</xdr:rowOff>
    </xdr:to>
    <xdr:cxnSp macro="">
      <xdr:nvCxnSpPr>
        <xdr:cNvPr id="295" name="直線コネクタ 294"/>
        <xdr:cNvCxnSpPr/>
      </xdr:nvCxnSpPr>
      <xdr:spPr>
        <a:xfrm flipV="1">
          <a:off x="7861300" y="6588481"/>
          <a:ext cx="889000" cy="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7" name="テキスト ボックス 296"/>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88176</xdr:rowOff>
    </xdr:from>
    <xdr:to>
      <xdr:col>41</xdr:col>
      <xdr:colOff>50800</xdr:colOff>
      <xdr:row>38</xdr:row>
      <xdr:rowOff>95123</xdr:rowOff>
    </xdr:to>
    <xdr:cxnSp macro="">
      <xdr:nvCxnSpPr>
        <xdr:cNvPr id="298" name="直線コネクタ 297"/>
        <xdr:cNvCxnSpPr/>
      </xdr:nvCxnSpPr>
      <xdr:spPr>
        <a:xfrm flipV="1">
          <a:off x="6972300" y="6603276"/>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37655</xdr:rowOff>
    </xdr:from>
    <xdr:to>
      <xdr:col>41</xdr:col>
      <xdr:colOff>101600</xdr:colOff>
      <xdr:row>36</xdr:row>
      <xdr:rowOff>139255</xdr:rowOff>
    </xdr:to>
    <xdr:sp macro="" textlink="">
      <xdr:nvSpPr>
        <xdr:cNvPr id="299" name="フローチャート: 判断 298"/>
        <xdr:cNvSpPr/>
      </xdr:nvSpPr>
      <xdr:spPr>
        <a:xfrm>
          <a:off x="7810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155782</xdr:rowOff>
    </xdr:from>
    <xdr:ext cx="534377" cy="259045"/>
    <xdr:sp macro="" textlink="">
      <xdr:nvSpPr>
        <xdr:cNvPr id="300" name="テキスト ボックス 299"/>
        <xdr:cNvSpPr txBox="1"/>
      </xdr:nvSpPr>
      <xdr:spPr>
        <a:xfrm>
          <a:off x="7594111" y="59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66637</xdr:rowOff>
    </xdr:from>
    <xdr:to>
      <xdr:col>36</xdr:col>
      <xdr:colOff>165100</xdr:colOff>
      <xdr:row>34</xdr:row>
      <xdr:rowOff>168237</xdr:rowOff>
    </xdr:to>
    <xdr:sp macro="" textlink="">
      <xdr:nvSpPr>
        <xdr:cNvPr id="301" name="フローチャート: 判断 300"/>
        <xdr:cNvSpPr/>
      </xdr:nvSpPr>
      <xdr:spPr>
        <a:xfrm>
          <a:off x="6921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13314</xdr:rowOff>
    </xdr:from>
    <xdr:ext cx="534377" cy="259045"/>
    <xdr:sp macro="" textlink="">
      <xdr:nvSpPr>
        <xdr:cNvPr id="302" name="テキスト ボックス 301"/>
        <xdr:cNvSpPr txBox="1"/>
      </xdr:nvSpPr>
      <xdr:spPr>
        <a:xfrm>
          <a:off x="6705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9779</xdr:rowOff>
    </xdr:from>
    <xdr:to>
      <xdr:col>55</xdr:col>
      <xdr:colOff>50800</xdr:colOff>
      <xdr:row>38</xdr:row>
      <xdr:rowOff>111379</xdr:rowOff>
    </xdr:to>
    <xdr:sp macro="" textlink="">
      <xdr:nvSpPr>
        <xdr:cNvPr id="308" name="楕円 307"/>
        <xdr:cNvSpPr/>
      </xdr:nvSpPr>
      <xdr:spPr>
        <a:xfrm>
          <a:off x="10426700" y="65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96156</xdr:rowOff>
    </xdr:from>
    <xdr:ext cx="534377" cy="259045"/>
    <xdr:sp macro="" textlink="">
      <xdr:nvSpPr>
        <xdr:cNvPr id="309" name="補助費等該当値テキスト"/>
        <xdr:cNvSpPr txBox="1"/>
      </xdr:nvSpPr>
      <xdr:spPr>
        <a:xfrm>
          <a:off x="10528300" y="643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29210</xdr:rowOff>
    </xdr:from>
    <xdr:to>
      <xdr:col>50</xdr:col>
      <xdr:colOff>165100</xdr:colOff>
      <xdr:row>38</xdr:row>
      <xdr:rowOff>130810</xdr:rowOff>
    </xdr:to>
    <xdr:sp macro="" textlink="">
      <xdr:nvSpPr>
        <xdr:cNvPr id="310" name="楕円 309"/>
        <xdr:cNvSpPr/>
      </xdr:nvSpPr>
      <xdr:spPr>
        <a:xfrm>
          <a:off x="9588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121937</xdr:rowOff>
    </xdr:from>
    <xdr:ext cx="534377" cy="259045"/>
    <xdr:sp macro="" textlink="">
      <xdr:nvSpPr>
        <xdr:cNvPr id="311" name="テキスト ボックス 310"/>
        <xdr:cNvSpPr txBox="1"/>
      </xdr:nvSpPr>
      <xdr:spPr>
        <a:xfrm>
          <a:off x="9372111" y="663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22581</xdr:rowOff>
    </xdr:from>
    <xdr:to>
      <xdr:col>46</xdr:col>
      <xdr:colOff>38100</xdr:colOff>
      <xdr:row>38</xdr:row>
      <xdr:rowOff>124181</xdr:rowOff>
    </xdr:to>
    <xdr:sp macro="" textlink="">
      <xdr:nvSpPr>
        <xdr:cNvPr id="312" name="楕円 311"/>
        <xdr:cNvSpPr/>
      </xdr:nvSpPr>
      <xdr:spPr>
        <a:xfrm>
          <a:off x="8699500" y="65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115308</xdr:rowOff>
    </xdr:from>
    <xdr:ext cx="534377" cy="259045"/>
    <xdr:sp macro="" textlink="">
      <xdr:nvSpPr>
        <xdr:cNvPr id="313" name="テキスト ボックス 312"/>
        <xdr:cNvSpPr txBox="1"/>
      </xdr:nvSpPr>
      <xdr:spPr>
        <a:xfrm>
          <a:off x="8483111" y="66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37376</xdr:rowOff>
    </xdr:from>
    <xdr:to>
      <xdr:col>41</xdr:col>
      <xdr:colOff>101600</xdr:colOff>
      <xdr:row>38</xdr:row>
      <xdr:rowOff>138976</xdr:rowOff>
    </xdr:to>
    <xdr:sp macro="" textlink="">
      <xdr:nvSpPr>
        <xdr:cNvPr id="314" name="楕円 313"/>
        <xdr:cNvSpPr/>
      </xdr:nvSpPr>
      <xdr:spPr>
        <a:xfrm>
          <a:off x="7810500" y="65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130103</xdr:rowOff>
    </xdr:from>
    <xdr:ext cx="534377" cy="259045"/>
    <xdr:sp macro="" textlink="">
      <xdr:nvSpPr>
        <xdr:cNvPr id="315" name="テキスト ボックス 314"/>
        <xdr:cNvSpPr txBox="1"/>
      </xdr:nvSpPr>
      <xdr:spPr>
        <a:xfrm>
          <a:off x="7594111" y="664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44323</xdr:rowOff>
    </xdr:from>
    <xdr:to>
      <xdr:col>36</xdr:col>
      <xdr:colOff>165100</xdr:colOff>
      <xdr:row>38</xdr:row>
      <xdr:rowOff>145923</xdr:rowOff>
    </xdr:to>
    <xdr:sp macro="" textlink="">
      <xdr:nvSpPr>
        <xdr:cNvPr id="316" name="楕円 315"/>
        <xdr:cNvSpPr/>
      </xdr:nvSpPr>
      <xdr:spPr>
        <a:xfrm>
          <a:off x="6921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137050</xdr:rowOff>
    </xdr:from>
    <xdr:ext cx="469744" cy="259045"/>
    <xdr:sp macro="" textlink="">
      <xdr:nvSpPr>
        <xdr:cNvPr id="317" name="テキスト ボックス 316"/>
        <xdr:cNvSpPr txBox="1"/>
      </xdr:nvSpPr>
      <xdr:spPr>
        <a:xfrm>
          <a:off x="6737428" y="665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17573</xdr:rowOff>
    </xdr:from>
    <xdr:to>
      <xdr:col>55</xdr:col>
      <xdr:colOff>0</xdr:colOff>
      <xdr:row>58</xdr:row>
      <xdr:rowOff>21980</xdr:rowOff>
    </xdr:to>
    <xdr:cxnSp macro="">
      <xdr:nvCxnSpPr>
        <xdr:cNvPr id="344" name="直線コネクタ 343"/>
        <xdr:cNvCxnSpPr/>
      </xdr:nvCxnSpPr>
      <xdr:spPr>
        <a:xfrm>
          <a:off x="9639300" y="9961673"/>
          <a:ext cx="8382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17573</xdr:rowOff>
    </xdr:from>
    <xdr:to>
      <xdr:col>50</xdr:col>
      <xdr:colOff>114300</xdr:colOff>
      <xdr:row>58</xdr:row>
      <xdr:rowOff>50784</xdr:rowOff>
    </xdr:to>
    <xdr:cxnSp macro="">
      <xdr:nvCxnSpPr>
        <xdr:cNvPr id="347" name="直線コネクタ 346"/>
        <xdr:cNvCxnSpPr/>
      </xdr:nvCxnSpPr>
      <xdr:spPr>
        <a:xfrm flipV="1">
          <a:off x="8750300" y="9961673"/>
          <a:ext cx="8890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45745</xdr:rowOff>
    </xdr:from>
    <xdr:to>
      <xdr:col>45</xdr:col>
      <xdr:colOff>177800</xdr:colOff>
      <xdr:row>58</xdr:row>
      <xdr:rowOff>50784</xdr:rowOff>
    </xdr:to>
    <xdr:cxnSp macro="">
      <xdr:nvCxnSpPr>
        <xdr:cNvPr id="350" name="直線コネクタ 349"/>
        <xdr:cNvCxnSpPr/>
      </xdr:nvCxnSpPr>
      <xdr:spPr>
        <a:xfrm>
          <a:off x="7861300" y="9989845"/>
          <a:ext cx="889000" cy="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20988</xdr:rowOff>
    </xdr:from>
    <xdr:to>
      <xdr:col>41</xdr:col>
      <xdr:colOff>50800</xdr:colOff>
      <xdr:row>58</xdr:row>
      <xdr:rowOff>45745</xdr:rowOff>
    </xdr:to>
    <xdr:cxnSp macro="">
      <xdr:nvCxnSpPr>
        <xdr:cNvPr id="353" name="直線コネクタ 352"/>
        <xdr:cNvCxnSpPr/>
      </xdr:nvCxnSpPr>
      <xdr:spPr>
        <a:xfrm>
          <a:off x="6972300" y="9793638"/>
          <a:ext cx="889000" cy="19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13937</xdr:rowOff>
    </xdr:from>
    <xdr:to>
      <xdr:col>41</xdr:col>
      <xdr:colOff>101600</xdr:colOff>
      <xdr:row>57</xdr:row>
      <xdr:rowOff>115537</xdr:rowOff>
    </xdr:to>
    <xdr:sp macro="" textlink="">
      <xdr:nvSpPr>
        <xdr:cNvPr id="354" name="フローチャート: 判断 353"/>
        <xdr:cNvSpPr/>
      </xdr:nvSpPr>
      <xdr:spPr>
        <a:xfrm>
          <a:off x="7810500" y="978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132064</xdr:rowOff>
    </xdr:from>
    <xdr:ext cx="534377" cy="259045"/>
    <xdr:sp macro="" textlink="">
      <xdr:nvSpPr>
        <xdr:cNvPr id="355" name="テキスト ボックス 354"/>
        <xdr:cNvSpPr txBox="1"/>
      </xdr:nvSpPr>
      <xdr:spPr>
        <a:xfrm>
          <a:off x="7594111" y="95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147165</xdr:rowOff>
    </xdr:from>
    <xdr:to>
      <xdr:col>36</xdr:col>
      <xdr:colOff>165100</xdr:colOff>
      <xdr:row>57</xdr:row>
      <xdr:rowOff>77315</xdr:rowOff>
    </xdr:to>
    <xdr:sp macro="" textlink="">
      <xdr:nvSpPr>
        <xdr:cNvPr id="356" name="フローチャート: 判断 355"/>
        <xdr:cNvSpPr/>
      </xdr:nvSpPr>
      <xdr:spPr>
        <a:xfrm>
          <a:off x="6921500" y="974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68442</xdr:rowOff>
    </xdr:from>
    <xdr:ext cx="534377" cy="259045"/>
    <xdr:sp macro="" textlink="">
      <xdr:nvSpPr>
        <xdr:cNvPr id="357" name="テキスト ボックス 356"/>
        <xdr:cNvSpPr txBox="1"/>
      </xdr:nvSpPr>
      <xdr:spPr>
        <a:xfrm>
          <a:off x="6705111" y="98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142630</xdr:rowOff>
    </xdr:from>
    <xdr:to>
      <xdr:col>55</xdr:col>
      <xdr:colOff>50800</xdr:colOff>
      <xdr:row>58</xdr:row>
      <xdr:rowOff>72780</xdr:rowOff>
    </xdr:to>
    <xdr:sp macro="" textlink="">
      <xdr:nvSpPr>
        <xdr:cNvPr id="363" name="楕円 362"/>
        <xdr:cNvSpPr/>
      </xdr:nvSpPr>
      <xdr:spPr>
        <a:xfrm>
          <a:off x="10426700" y="99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57557</xdr:rowOff>
    </xdr:from>
    <xdr:ext cx="534377" cy="259045"/>
    <xdr:sp macro="" textlink="">
      <xdr:nvSpPr>
        <xdr:cNvPr id="364" name="普通建設事業費該当値テキスト"/>
        <xdr:cNvSpPr txBox="1"/>
      </xdr:nvSpPr>
      <xdr:spPr>
        <a:xfrm>
          <a:off x="10528300" y="983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138223</xdr:rowOff>
    </xdr:from>
    <xdr:to>
      <xdr:col>50</xdr:col>
      <xdr:colOff>165100</xdr:colOff>
      <xdr:row>58</xdr:row>
      <xdr:rowOff>68373</xdr:rowOff>
    </xdr:to>
    <xdr:sp macro="" textlink="">
      <xdr:nvSpPr>
        <xdr:cNvPr id="365" name="楕円 364"/>
        <xdr:cNvSpPr/>
      </xdr:nvSpPr>
      <xdr:spPr>
        <a:xfrm>
          <a:off x="9588500" y="991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59500</xdr:rowOff>
    </xdr:from>
    <xdr:ext cx="534377" cy="259045"/>
    <xdr:sp macro="" textlink="">
      <xdr:nvSpPr>
        <xdr:cNvPr id="366" name="テキスト ボックス 365"/>
        <xdr:cNvSpPr txBox="1"/>
      </xdr:nvSpPr>
      <xdr:spPr>
        <a:xfrm>
          <a:off x="9372111" y="1000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171434</xdr:rowOff>
    </xdr:from>
    <xdr:to>
      <xdr:col>46</xdr:col>
      <xdr:colOff>38100</xdr:colOff>
      <xdr:row>58</xdr:row>
      <xdr:rowOff>101584</xdr:rowOff>
    </xdr:to>
    <xdr:sp macro="" textlink="">
      <xdr:nvSpPr>
        <xdr:cNvPr id="367" name="楕円 366"/>
        <xdr:cNvSpPr/>
      </xdr:nvSpPr>
      <xdr:spPr>
        <a:xfrm>
          <a:off x="8699500" y="994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92711</xdr:rowOff>
    </xdr:from>
    <xdr:ext cx="534377" cy="259045"/>
    <xdr:sp macro="" textlink="">
      <xdr:nvSpPr>
        <xdr:cNvPr id="368" name="テキスト ボックス 367"/>
        <xdr:cNvSpPr txBox="1"/>
      </xdr:nvSpPr>
      <xdr:spPr>
        <a:xfrm>
          <a:off x="8483111" y="1003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166395</xdr:rowOff>
    </xdr:from>
    <xdr:to>
      <xdr:col>41</xdr:col>
      <xdr:colOff>101600</xdr:colOff>
      <xdr:row>58</xdr:row>
      <xdr:rowOff>96545</xdr:rowOff>
    </xdr:to>
    <xdr:sp macro="" textlink="">
      <xdr:nvSpPr>
        <xdr:cNvPr id="369" name="楕円 368"/>
        <xdr:cNvSpPr/>
      </xdr:nvSpPr>
      <xdr:spPr>
        <a:xfrm>
          <a:off x="7810500" y="99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87672</xdr:rowOff>
    </xdr:from>
    <xdr:ext cx="534377" cy="259045"/>
    <xdr:sp macro="" textlink="">
      <xdr:nvSpPr>
        <xdr:cNvPr id="370" name="テキスト ボックス 369"/>
        <xdr:cNvSpPr txBox="1"/>
      </xdr:nvSpPr>
      <xdr:spPr>
        <a:xfrm>
          <a:off x="7594111" y="1003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141638</xdr:rowOff>
    </xdr:from>
    <xdr:to>
      <xdr:col>36</xdr:col>
      <xdr:colOff>165100</xdr:colOff>
      <xdr:row>57</xdr:row>
      <xdr:rowOff>71788</xdr:rowOff>
    </xdr:to>
    <xdr:sp macro="" textlink="">
      <xdr:nvSpPr>
        <xdr:cNvPr id="371" name="楕円 370"/>
        <xdr:cNvSpPr/>
      </xdr:nvSpPr>
      <xdr:spPr>
        <a:xfrm>
          <a:off x="6921500" y="97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88315</xdr:rowOff>
    </xdr:from>
    <xdr:ext cx="534377" cy="259045"/>
    <xdr:sp macro="" textlink="">
      <xdr:nvSpPr>
        <xdr:cNvPr id="372" name="テキスト ボックス 371"/>
        <xdr:cNvSpPr txBox="1"/>
      </xdr:nvSpPr>
      <xdr:spPr>
        <a:xfrm>
          <a:off x="6705111" y="951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148701</xdr:rowOff>
    </xdr:from>
    <xdr:to>
      <xdr:col>55</xdr:col>
      <xdr:colOff>0</xdr:colOff>
      <xdr:row>78</xdr:row>
      <xdr:rowOff>23045</xdr:rowOff>
    </xdr:to>
    <xdr:cxnSp macro="">
      <xdr:nvCxnSpPr>
        <xdr:cNvPr id="397" name="直線コネクタ 396"/>
        <xdr:cNvCxnSpPr/>
      </xdr:nvCxnSpPr>
      <xdr:spPr>
        <a:xfrm>
          <a:off x="9639300" y="13350351"/>
          <a:ext cx="838200" cy="4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148701</xdr:rowOff>
    </xdr:from>
    <xdr:to>
      <xdr:col>50</xdr:col>
      <xdr:colOff>114300</xdr:colOff>
      <xdr:row>77</xdr:row>
      <xdr:rowOff>167932</xdr:rowOff>
    </xdr:to>
    <xdr:cxnSp macro="">
      <xdr:nvCxnSpPr>
        <xdr:cNvPr id="400" name="直線コネクタ 399"/>
        <xdr:cNvCxnSpPr/>
      </xdr:nvCxnSpPr>
      <xdr:spPr>
        <a:xfrm flipV="1">
          <a:off x="8750300" y="13350351"/>
          <a:ext cx="889000" cy="1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155730</xdr:rowOff>
    </xdr:from>
    <xdr:to>
      <xdr:col>45</xdr:col>
      <xdr:colOff>177800</xdr:colOff>
      <xdr:row>77</xdr:row>
      <xdr:rowOff>167932</xdr:rowOff>
    </xdr:to>
    <xdr:cxnSp macro="">
      <xdr:nvCxnSpPr>
        <xdr:cNvPr id="403" name="直線コネクタ 402"/>
        <xdr:cNvCxnSpPr/>
      </xdr:nvCxnSpPr>
      <xdr:spPr>
        <a:xfrm>
          <a:off x="7861300" y="13357380"/>
          <a:ext cx="889000" cy="1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36128</xdr:rowOff>
    </xdr:from>
    <xdr:to>
      <xdr:col>41</xdr:col>
      <xdr:colOff>101600</xdr:colOff>
      <xdr:row>77</xdr:row>
      <xdr:rowOff>137728</xdr:rowOff>
    </xdr:to>
    <xdr:sp macro="" textlink="">
      <xdr:nvSpPr>
        <xdr:cNvPr id="406" name="フローチャート: 判断 405"/>
        <xdr:cNvSpPr/>
      </xdr:nvSpPr>
      <xdr:spPr>
        <a:xfrm>
          <a:off x="7810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154255</xdr:rowOff>
    </xdr:from>
    <xdr:ext cx="534377" cy="259045"/>
    <xdr:sp macro="" textlink="">
      <xdr:nvSpPr>
        <xdr:cNvPr id="407" name="テキスト ボックス 406"/>
        <xdr:cNvSpPr txBox="1"/>
      </xdr:nvSpPr>
      <xdr:spPr>
        <a:xfrm>
          <a:off x="7594111" y="130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143695</xdr:rowOff>
    </xdr:from>
    <xdr:to>
      <xdr:col>55</xdr:col>
      <xdr:colOff>50800</xdr:colOff>
      <xdr:row>78</xdr:row>
      <xdr:rowOff>73845</xdr:rowOff>
    </xdr:to>
    <xdr:sp macro="" textlink="">
      <xdr:nvSpPr>
        <xdr:cNvPr id="413" name="楕円 412"/>
        <xdr:cNvSpPr/>
      </xdr:nvSpPr>
      <xdr:spPr>
        <a:xfrm>
          <a:off x="10426700" y="133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58622</xdr:rowOff>
    </xdr:from>
    <xdr:ext cx="378565" cy="259045"/>
    <xdr:sp macro="" textlink="">
      <xdr:nvSpPr>
        <xdr:cNvPr id="414" name="普通建設事業費 （ うち新規整備　）該当値テキスト"/>
        <xdr:cNvSpPr txBox="1"/>
      </xdr:nvSpPr>
      <xdr:spPr>
        <a:xfrm>
          <a:off x="10528300" y="13260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97901</xdr:rowOff>
    </xdr:from>
    <xdr:to>
      <xdr:col>50</xdr:col>
      <xdr:colOff>165100</xdr:colOff>
      <xdr:row>78</xdr:row>
      <xdr:rowOff>28051</xdr:rowOff>
    </xdr:to>
    <xdr:sp macro="" textlink="">
      <xdr:nvSpPr>
        <xdr:cNvPr id="415" name="楕円 414"/>
        <xdr:cNvSpPr/>
      </xdr:nvSpPr>
      <xdr:spPr>
        <a:xfrm>
          <a:off x="9588500" y="132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19178</xdr:rowOff>
    </xdr:from>
    <xdr:ext cx="469744" cy="259045"/>
    <xdr:sp macro="" textlink="">
      <xdr:nvSpPr>
        <xdr:cNvPr id="416" name="テキスト ボックス 415"/>
        <xdr:cNvSpPr txBox="1"/>
      </xdr:nvSpPr>
      <xdr:spPr>
        <a:xfrm>
          <a:off x="9404428" y="1339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117132</xdr:rowOff>
    </xdr:from>
    <xdr:to>
      <xdr:col>46</xdr:col>
      <xdr:colOff>38100</xdr:colOff>
      <xdr:row>78</xdr:row>
      <xdr:rowOff>47282</xdr:rowOff>
    </xdr:to>
    <xdr:sp macro="" textlink="">
      <xdr:nvSpPr>
        <xdr:cNvPr id="417" name="楕円 416"/>
        <xdr:cNvSpPr/>
      </xdr:nvSpPr>
      <xdr:spPr>
        <a:xfrm>
          <a:off x="8699500" y="133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38409</xdr:rowOff>
    </xdr:from>
    <xdr:ext cx="469744" cy="259045"/>
    <xdr:sp macro="" textlink="">
      <xdr:nvSpPr>
        <xdr:cNvPr id="418" name="テキスト ボックス 417"/>
        <xdr:cNvSpPr txBox="1"/>
      </xdr:nvSpPr>
      <xdr:spPr>
        <a:xfrm>
          <a:off x="8515428" y="1341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104930</xdr:rowOff>
    </xdr:from>
    <xdr:to>
      <xdr:col>41</xdr:col>
      <xdr:colOff>101600</xdr:colOff>
      <xdr:row>78</xdr:row>
      <xdr:rowOff>35080</xdr:rowOff>
    </xdr:to>
    <xdr:sp macro="" textlink="">
      <xdr:nvSpPr>
        <xdr:cNvPr id="419" name="楕円 418"/>
        <xdr:cNvSpPr/>
      </xdr:nvSpPr>
      <xdr:spPr>
        <a:xfrm>
          <a:off x="7810500" y="1330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26207</xdr:rowOff>
    </xdr:from>
    <xdr:ext cx="469744" cy="259045"/>
    <xdr:sp macro="" textlink="">
      <xdr:nvSpPr>
        <xdr:cNvPr id="420" name="テキスト ボックス 419"/>
        <xdr:cNvSpPr txBox="1"/>
      </xdr:nvSpPr>
      <xdr:spPr>
        <a:xfrm>
          <a:off x="7626428" y="1339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128890</xdr:rowOff>
    </xdr:from>
    <xdr:to>
      <xdr:col>55</xdr:col>
      <xdr:colOff>0</xdr:colOff>
      <xdr:row>98</xdr:row>
      <xdr:rowOff>113167</xdr:rowOff>
    </xdr:to>
    <xdr:cxnSp macro="">
      <xdr:nvCxnSpPr>
        <xdr:cNvPr id="451" name="直線コネクタ 450"/>
        <xdr:cNvCxnSpPr/>
      </xdr:nvCxnSpPr>
      <xdr:spPr>
        <a:xfrm flipV="1">
          <a:off x="9639300" y="16759540"/>
          <a:ext cx="838200" cy="15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113167</xdr:rowOff>
    </xdr:from>
    <xdr:to>
      <xdr:col>50</xdr:col>
      <xdr:colOff>114300</xdr:colOff>
      <xdr:row>99</xdr:row>
      <xdr:rowOff>16549</xdr:rowOff>
    </xdr:to>
    <xdr:cxnSp macro="">
      <xdr:nvCxnSpPr>
        <xdr:cNvPr id="454" name="直線コネクタ 453"/>
        <xdr:cNvCxnSpPr/>
      </xdr:nvCxnSpPr>
      <xdr:spPr>
        <a:xfrm flipV="1">
          <a:off x="8750300" y="16915267"/>
          <a:ext cx="889000" cy="7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145692</xdr:rowOff>
    </xdr:from>
    <xdr:to>
      <xdr:col>45</xdr:col>
      <xdr:colOff>177800</xdr:colOff>
      <xdr:row>99</xdr:row>
      <xdr:rowOff>16549</xdr:rowOff>
    </xdr:to>
    <xdr:cxnSp macro="">
      <xdr:nvCxnSpPr>
        <xdr:cNvPr id="457" name="直線コネクタ 456"/>
        <xdr:cNvCxnSpPr/>
      </xdr:nvCxnSpPr>
      <xdr:spPr>
        <a:xfrm>
          <a:off x="7861300" y="16947792"/>
          <a:ext cx="889000" cy="4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1200</xdr:rowOff>
    </xdr:from>
    <xdr:to>
      <xdr:col>41</xdr:col>
      <xdr:colOff>101600</xdr:colOff>
      <xdr:row>97</xdr:row>
      <xdr:rowOff>102800</xdr:rowOff>
    </xdr:to>
    <xdr:sp macro="" textlink="">
      <xdr:nvSpPr>
        <xdr:cNvPr id="460" name="フローチャート: 判断 459"/>
        <xdr:cNvSpPr/>
      </xdr:nvSpPr>
      <xdr:spPr>
        <a:xfrm>
          <a:off x="7810500" y="166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119327</xdr:rowOff>
    </xdr:from>
    <xdr:ext cx="534377" cy="259045"/>
    <xdr:sp macro="" textlink="">
      <xdr:nvSpPr>
        <xdr:cNvPr id="461" name="テキスト ボックス 460"/>
        <xdr:cNvSpPr txBox="1"/>
      </xdr:nvSpPr>
      <xdr:spPr>
        <a:xfrm>
          <a:off x="7594111" y="1640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78090</xdr:rowOff>
    </xdr:from>
    <xdr:to>
      <xdr:col>55</xdr:col>
      <xdr:colOff>50800</xdr:colOff>
      <xdr:row>98</xdr:row>
      <xdr:rowOff>8240</xdr:rowOff>
    </xdr:to>
    <xdr:sp macro="" textlink="">
      <xdr:nvSpPr>
        <xdr:cNvPr id="467" name="楕円 466"/>
        <xdr:cNvSpPr/>
      </xdr:nvSpPr>
      <xdr:spPr>
        <a:xfrm>
          <a:off x="10426700" y="1670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56517</xdr:rowOff>
    </xdr:from>
    <xdr:ext cx="534377" cy="259045"/>
    <xdr:sp macro="" textlink="">
      <xdr:nvSpPr>
        <xdr:cNvPr id="468" name="普通建設事業費 （ うち更新整備　）該当値テキスト"/>
        <xdr:cNvSpPr txBox="1"/>
      </xdr:nvSpPr>
      <xdr:spPr>
        <a:xfrm>
          <a:off x="10528300" y="1668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62367</xdr:rowOff>
    </xdr:from>
    <xdr:to>
      <xdr:col>50</xdr:col>
      <xdr:colOff>165100</xdr:colOff>
      <xdr:row>98</xdr:row>
      <xdr:rowOff>163967</xdr:rowOff>
    </xdr:to>
    <xdr:sp macro="" textlink="">
      <xdr:nvSpPr>
        <xdr:cNvPr id="469" name="楕円 468"/>
        <xdr:cNvSpPr/>
      </xdr:nvSpPr>
      <xdr:spPr>
        <a:xfrm>
          <a:off x="9588500" y="1686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155094</xdr:rowOff>
    </xdr:from>
    <xdr:ext cx="469744" cy="259045"/>
    <xdr:sp macro="" textlink="">
      <xdr:nvSpPr>
        <xdr:cNvPr id="470" name="テキスト ボックス 469"/>
        <xdr:cNvSpPr txBox="1"/>
      </xdr:nvSpPr>
      <xdr:spPr>
        <a:xfrm>
          <a:off x="9404428" y="1695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137199</xdr:rowOff>
    </xdr:from>
    <xdr:to>
      <xdr:col>46</xdr:col>
      <xdr:colOff>38100</xdr:colOff>
      <xdr:row>99</xdr:row>
      <xdr:rowOff>67349</xdr:rowOff>
    </xdr:to>
    <xdr:sp macro="" textlink="">
      <xdr:nvSpPr>
        <xdr:cNvPr id="471" name="楕円 470"/>
        <xdr:cNvSpPr/>
      </xdr:nvSpPr>
      <xdr:spPr>
        <a:xfrm>
          <a:off x="8699500" y="169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58476</xdr:rowOff>
    </xdr:from>
    <xdr:ext cx="469744" cy="259045"/>
    <xdr:sp macro="" textlink="">
      <xdr:nvSpPr>
        <xdr:cNvPr id="472" name="テキスト ボックス 471"/>
        <xdr:cNvSpPr txBox="1"/>
      </xdr:nvSpPr>
      <xdr:spPr>
        <a:xfrm>
          <a:off x="8515428" y="1703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94892</xdr:rowOff>
    </xdr:from>
    <xdr:to>
      <xdr:col>41</xdr:col>
      <xdr:colOff>101600</xdr:colOff>
      <xdr:row>99</xdr:row>
      <xdr:rowOff>25042</xdr:rowOff>
    </xdr:to>
    <xdr:sp macro="" textlink="">
      <xdr:nvSpPr>
        <xdr:cNvPr id="473" name="楕円 472"/>
        <xdr:cNvSpPr/>
      </xdr:nvSpPr>
      <xdr:spPr>
        <a:xfrm>
          <a:off x="7810500" y="1689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16169</xdr:rowOff>
    </xdr:from>
    <xdr:ext cx="469744" cy="259045"/>
    <xdr:sp macro="" textlink="">
      <xdr:nvSpPr>
        <xdr:cNvPr id="474" name="テキスト ボックス 473"/>
        <xdr:cNvSpPr txBox="1"/>
      </xdr:nvSpPr>
      <xdr:spPr>
        <a:xfrm>
          <a:off x="7626428" y="169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97115</xdr:rowOff>
    </xdr:from>
    <xdr:to>
      <xdr:col>85</xdr:col>
      <xdr:colOff>127000</xdr:colOff>
      <xdr:row>39</xdr:row>
      <xdr:rowOff>98878</xdr:rowOff>
    </xdr:to>
    <xdr:cxnSp macro="">
      <xdr:nvCxnSpPr>
        <xdr:cNvPr id="505" name="直線コネクタ 504"/>
        <xdr:cNvCxnSpPr/>
      </xdr:nvCxnSpPr>
      <xdr:spPr>
        <a:xfrm flipV="1">
          <a:off x="15481300" y="6783665"/>
          <a:ext cx="8382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14768</xdr:rowOff>
    </xdr:from>
    <xdr:to>
      <xdr:col>72</xdr:col>
      <xdr:colOff>38100</xdr:colOff>
      <xdr:row>39</xdr:row>
      <xdr:rowOff>116368</xdr:rowOff>
    </xdr:to>
    <xdr:sp macro="" textlink="">
      <xdr:nvSpPr>
        <xdr:cNvPr id="515" name="フローチャート: 判断 514"/>
        <xdr:cNvSpPr/>
      </xdr:nvSpPr>
      <xdr:spPr>
        <a:xfrm>
          <a:off x="13652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132895</xdr:rowOff>
    </xdr:from>
    <xdr:ext cx="469744" cy="259045"/>
    <xdr:sp macro="" textlink="">
      <xdr:nvSpPr>
        <xdr:cNvPr id="516" name="テキスト ボックス 515"/>
        <xdr:cNvSpPr txBox="1"/>
      </xdr:nvSpPr>
      <xdr:spPr>
        <a:xfrm>
          <a:off x="13468428" y="647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129068</xdr:rowOff>
    </xdr:from>
    <xdr:to>
      <xdr:col>67</xdr:col>
      <xdr:colOff>101600</xdr:colOff>
      <xdr:row>39</xdr:row>
      <xdr:rowOff>59218</xdr:rowOff>
    </xdr:to>
    <xdr:sp macro="" textlink="">
      <xdr:nvSpPr>
        <xdr:cNvPr id="517" name="フローチャート: 判断 516"/>
        <xdr:cNvSpPr/>
      </xdr:nvSpPr>
      <xdr:spPr>
        <a:xfrm>
          <a:off x="12763500" y="664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75745</xdr:rowOff>
    </xdr:from>
    <xdr:ext cx="469744" cy="259045"/>
    <xdr:sp macro="" textlink="">
      <xdr:nvSpPr>
        <xdr:cNvPr id="518" name="テキスト ボックス 517"/>
        <xdr:cNvSpPr txBox="1"/>
      </xdr:nvSpPr>
      <xdr:spPr>
        <a:xfrm>
          <a:off x="12579428" y="641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46315</xdr:rowOff>
    </xdr:from>
    <xdr:to>
      <xdr:col>85</xdr:col>
      <xdr:colOff>177800</xdr:colOff>
      <xdr:row>39</xdr:row>
      <xdr:rowOff>147915</xdr:rowOff>
    </xdr:to>
    <xdr:sp macro="" textlink="">
      <xdr:nvSpPr>
        <xdr:cNvPr id="524" name="楕円 523"/>
        <xdr:cNvSpPr/>
      </xdr:nvSpPr>
      <xdr:spPr>
        <a:xfrm>
          <a:off x="16268700" y="67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6585</xdr:rowOff>
    </xdr:from>
    <xdr:ext cx="313932" cy="259045"/>
    <xdr:sp macro="" textlink="">
      <xdr:nvSpPr>
        <xdr:cNvPr id="525" name="災害復旧事業費該当値テキスト"/>
        <xdr:cNvSpPr txBox="1"/>
      </xdr:nvSpPr>
      <xdr:spPr>
        <a:xfrm>
          <a:off x="16370300" y="6693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140729</xdr:rowOff>
    </xdr:from>
    <xdr:to>
      <xdr:col>85</xdr:col>
      <xdr:colOff>127000</xdr:colOff>
      <xdr:row>76</xdr:row>
      <xdr:rowOff>148056</xdr:rowOff>
    </xdr:to>
    <xdr:cxnSp macro="">
      <xdr:nvCxnSpPr>
        <xdr:cNvPr id="611" name="直線コネクタ 610"/>
        <xdr:cNvCxnSpPr/>
      </xdr:nvCxnSpPr>
      <xdr:spPr>
        <a:xfrm>
          <a:off x="15481300" y="13170929"/>
          <a:ext cx="8382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140729</xdr:rowOff>
    </xdr:from>
    <xdr:to>
      <xdr:col>81</xdr:col>
      <xdr:colOff>50800</xdr:colOff>
      <xdr:row>77</xdr:row>
      <xdr:rowOff>48895</xdr:rowOff>
    </xdr:to>
    <xdr:cxnSp macro="">
      <xdr:nvCxnSpPr>
        <xdr:cNvPr id="614" name="直線コネクタ 613"/>
        <xdr:cNvCxnSpPr/>
      </xdr:nvCxnSpPr>
      <xdr:spPr>
        <a:xfrm flipV="1">
          <a:off x="14592300" y="13170929"/>
          <a:ext cx="889000" cy="7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34125</xdr:rowOff>
    </xdr:from>
    <xdr:to>
      <xdr:col>76</xdr:col>
      <xdr:colOff>114300</xdr:colOff>
      <xdr:row>77</xdr:row>
      <xdr:rowOff>48895</xdr:rowOff>
    </xdr:to>
    <xdr:cxnSp macro="">
      <xdr:nvCxnSpPr>
        <xdr:cNvPr id="617" name="直線コネクタ 616"/>
        <xdr:cNvCxnSpPr/>
      </xdr:nvCxnSpPr>
      <xdr:spPr>
        <a:xfrm>
          <a:off x="13703300" y="13235775"/>
          <a:ext cx="889000" cy="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10109</xdr:rowOff>
    </xdr:from>
    <xdr:to>
      <xdr:col>71</xdr:col>
      <xdr:colOff>177800</xdr:colOff>
      <xdr:row>77</xdr:row>
      <xdr:rowOff>34125</xdr:rowOff>
    </xdr:to>
    <xdr:cxnSp macro="">
      <xdr:nvCxnSpPr>
        <xdr:cNvPr id="620" name="直線コネクタ 619"/>
        <xdr:cNvCxnSpPr/>
      </xdr:nvCxnSpPr>
      <xdr:spPr>
        <a:xfrm>
          <a:off x="12814300" y="13211759"/>
          <a:ext cx="889000" cy="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146813</xdr:rowOff>
    </xdr:from>
    <xdr:to>
      <xdr:col>72</xdr:col>
      <xdr:colOff>38100</xdr:colOff>
      <xdr:row>76</xdr:row>
      <xdr:rowOff>76963</xdr:rowOff>
    </xdr:to>
    <xdr:sp macro="" textlink="">
      <xdr:nvSpPr>
        <xdr:cNvPr id="621" name="フローチャート: 判断 620"/>
        <xdr:cNvSpPr/>
      </xdr:nvSpPr>
      <xdr:spPr>
        <a:xfrm>
          <a:off x="13652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93489</xdr:rowOff>
    </xdr:from>
    <xdr:ext cx="534377" cy="259045"/>
    <xdr:sp macro="" textlink="">
      <xdr:nvSpPr>
        <xdr:cNvPr id="622" name="テキスト ボックス 621"/>
        <xdr:cNvSpPr txBox="1"/>
      </xdr:nvSpPr>
      <xdr:spPr>
        <a:xfrm>
          <a:off x="13436111" y="1278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155487</xdr:rowOff>
    </xdr:from>
    <xdr:to>
      <xdr:col>67</xdr:col>
      <xdr:colOff>101600</xdr:colOff>
      <xdr:row>76</xdr:row>
      <xdr:rowOff>85637</xdr:rowOff>
    </xdr:to>
    <xdr:sp macro="" textlink="">
      <xdr:nvSpPr>
        <xdr:cNvPr id="623" name="フローチャート: 判断 622"/>
        <xdr:cNvSpPr/>
      </xdr:nvSpPr>
      <xdr:spPr>
        <a:xfrm>
          <a:off x="12763500" y="1301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102163</xdr:rowOff>
    </xdr:from>
    <xdr:ext cx="534377" cy="259045"/>
    <xdr:sp macro="" textlink="">
      <xdr:nvSpPr>
        <xdr:cNvPr id="624" name="テキスト ボックス 623"/>
        <xdr:cNvSpPr txBox="1"/>
      </xdr:nvSpPr>
      <xdr:spPr>
        <a:xfrm>
          <a:off x="12547111" y="12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97256</xdr:rowOff>
    </xdr:from>
    <xdr:to>
      <xdr:col>85</xdr:col>
      <xdr:colOff>177800</xdr:colOff>
      <xdr:row>77</xdr:row>
      <xdr:rowOff>27406</xdr:rowOff>
    </xdr:to>
    <xdr:sp macro="" textlink="">
      <xdr:nvSpPr>
        <xdr:cNvPr id="630" name="楕円 629"/>
        <xdr:cNvSpPr/>
      </xdr:nvSpPr>
      <xdr:spPr>
        <a:xfrm>
          <a:off x="16268700" y="131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75683</xdr:rowOff>
    </xdr:from>
    <xdr:ext cx="534377" cy="259045"/>
    <xdr:sp macro="" textlink="">
      <xdr:nvSpPr>
        <xdr:cNvPr id="631" name="公債費該当値テキスト"/>
        <xdr:cNvSpPr txBox="1"/>
      </xdr:nvSpPr>
      <xdr:spPr>
        <a:xfrm>
          <a:off x="16370300" y="1310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89929</xdr:rowOff>
    </xdr:from>
    <xdr:to>
      <xdr:col>81</xdr:col>
      <xdr:colOff>101600</xdr:colOff>
      <xdr:row>77</xdr:row>
      <xdr:rowOff>20079</xdr:rowOff>
    </xdr:to>
    <xdr:sp macro="" textlink="">
      <xdr:nvSpPr>
        <xdr:cNvPr id="632" name="楕円 631"/>
        <xdr:cNvSpPr/>
      </xdr:nvSpPr>
      <xdr:spPr>
        <a:xfrm>
          <a:off x="15430500" y="131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11206</xdr:rowOff>
    </xdr:from>
    <xdr:ext cx="534377" cy="259045"/>
    <xdr:sp macro="" textlink="">
      <xdr:nvSpPr>
        <xdr:cNvPr id="633" name="テキスト ボックス 632"/>
        <xdr:cNvSpPr txBox="1"/>
      </xdr:nvSpPr>
      <xdr:spPr>
        <a:xfrm>
          <a:off x="15214111" y="1321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169545</xdr:rowOff>
    </xdr:from>
    <xdr:to>
      <xdr:col>76</xdr:col>
      <xdr:colOff>165100</xdr:colOff>
      <xdr:row>77</xdr:row>
      <xdr:rowOff>99695</xdr:rowOff>
    </xdr:to>
    <xdr:sp macro="" textlink="">
      <xdr:nvSpPr>
        <xdr:cNvPr id="634" name="楕円 633"/>
        <xdr:cNvSpPr/>
      </xdr:nvSpPr>
      <xdr:spPr>
        <a:xfrm>
          <a:off x="14541500" y="131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90822</xdr:rowOff>
    </xdr:from>
    <xdr:ext cx="534377" cy="259045"/>
    <xdr:sp macro="" textlink="">
      <xdr:nvSpPr>
        <xdr:cNvPr id="635" name="テキスト ボックス 634"/>
        <xdr:cNvSpPr txBox="1"/>
      </xdr:nvSpPr>
      <xdr:spPr>
        <a:xfrm>
          <a:off x="14325111" y="1329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154775</xdr:rowOff>
    </xdr:from>
    <xdr:to>
      <xdr:col>72</xdr:col>
      <xdr:colOff>38100</xdr:colOff>
      <xdr:row>77</xdr:row>
      <xdr:rowOff>84925</xdr:rowOff>
    </xdr:to>
    <xdr:sp macro="" textlink="">
      <xdr:nvSpPr>
        <xdr:cNvPr id="636" name="楕円 635"/>
        <xdr:cNvSpPr/>
      </xdr:nvSpPr>
      <xdr:spPr>
        <a:xfrm>
          <a:off x="13652500" y="131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76052</xdr:rowOff>
    </xdr:from>
    <xdr:ext cx="534377" cy="259045"/>
    <xdr:sp macro="" textlink="">
      <xdr:nvSpPr>
        <xdr:cNvPr id="637" name="テキスト ボックス 636"/>
        <xdr:cNvSpPr txBox="1"/>
      </xdr:nvSpPr>
      <xdr:spPr>
        <a:xfrm>
          <a:off x="13436111" y="1327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130759</xdr:rowOff>
    </xdr:from>
    <xdr:to>
      <xdr:col>67</xdr:col>
      <xdr:colOff>101600</xdr:colOff>
      <xdr:row>77</xdr:row>
      <xdr:rowOff>60909</xdr:rowOff>
    </xdr:to>
    <xdr:sp macro="" textlink="">
      <xdr:nvSpPr>
        <xdr:cNvPr id="638" name="楕円 637"/>
        <xdr:cNvSpPr/>
      </xdr:nvSpPr>
      <xdr:spPr>
        <a:xfrm>
          <a:off x="12763500" y="1316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52036</xdr:rowOff>
    </xdr:from>
    <xdr:ext cx="534377" cy="259045"/>
    <xdr:sp macro="" textlink="">
      <xdr:nvSpPr>
        <xdr:cNvPr id="639" name="テキスト ボックス 638"/>
        <xdr:cNvSpPr txBox="1"/>
      </xdr:nvSpPr>
      <xdr:spPr>
        <a:xfrm>
          <a:off x="12547111" y="1325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122213</xdr:rowOff>
    </xdr:from>
    <xdr:to>
      <xdr:col>85</xdr:col>
      <xdr:colOff>127000</xdr:colOff>
      <xdr:row>98</xdr:row>
      <xdr:rowOff>141757</xdr:rowOff>
    </xdr:to>
    <xdr:cxnSp macro="">
      <xdr:nvCxnSpPr>
        <xdr:cNvPr id="670" name="直線コネクタ 669"/>
        <xdr:cNvCxnSpPr/>
      </xdr:nvCxnSpPr>
      <xdr:spPr>
        <a:xfrm>
          <a:off x="15481300" y="16924313"/>
          <a:ext cx="838200" cy="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122213</xdr:rowOff>
    </xdr:from>
    <xdr:to>
      <xdr:col>81</xdr:col>
      <xdr:colOff>50800</xdr:colOff>
      <xdr:row>98</xdr:row>
      <xdr:rowOff>150281</xdr:rowOff>
    </xdr:to>
    <xdr:cxnSp macro="">
      <xdr:nvCxnSpPr>
        <xdr:cNvPr id="673" name="直線コネクタ 672"/>
        <xdr:cNvCxnSpPr/>
      </xdr:nvCxnSpPr>
      <xdr:spPr>
        <a:xfrm flipV="1">
          <a:off x="14592300" y="16924313"/>
          <a:ext cx="889000" cy="2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150281</xdr:rowOff>
    </xdr:from>
    <xdr:to>
      <xdr:col>76</xdr:col>
      <xdr:colOff>114300</xdr:colOff>
      <xdr:row>99</xdr:row>
      <xdr:rowOff>33206</xdr:rowOff>
    </xdr:to>
    <xdr:cxnSp macro="">
      <xdr:nvCxnSpPr>
        <xdr:cNvPr id="676" name="直線コネクタ 675"/>
        <xdr:cNvCxnSpPr/>
      </xdr:nvCxnSpPr>
      <xdr:spPr>
        <a:xfrm flipV="1">
          <a:off x="13703300" y="16952381"/>
          <a:ext cx="889000" cy="5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15162</xdr:rowOff>
    </xdr:from>
    <xdr:to>
      <xdr:col>71</xdr:col>
      <xdr:colOff>177800</xdr:colOff>
      <xdr:row>99</xdr:row>
      <xdr:rowOff>33206</xdr:rowOff>
    </xdr:to>
    <xdr:cxnSp macro="">
      <xdr:nvCxnSpPr>
        <xdr:cNvPr id="679" name="直線コネクタ 678"/>
        <xdr:cNvCxnSpPr/>
      </xdr:nvCxnSpPr>
      <xdr:spPr>
        <a:xfrm>
          <a:off x="12814300" y="16988712"/>
          <a:ext cx="889000" cy="1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156908</xdr:rowOff>
    </xdr:from>
    <xdr:to>
      <xdr:col>72</xdr:col>
      <xdr:colOff>38100</xdr:colOff>
      <xdr:row>97</xdr:row>
      <xdr:rowOff>87058</xdr:rowOff>
    </xdr:to>
    <xdr:sp macro="" textlink="">
      <xdr:nvSpPr>
        <xdr:cNvPr id="680" name="フローチャート: 判断 679"/>
        <xdr:cNvSpPr/>
      </xdr:nvSpPr>
      <xdr:spPr>
        <a:xfrm>
          <a:off x="13652500" y="1661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103585</xdr:rowOff>
    </xdr:from>
    <xdr:ext cx="534377" cy="259045"/>
    <xdr:sp macro="" textlink="">
      <xdr:nvSpPr>
        <xdr:cNvPr id="681" name="テキスト ボックス 680"/>
        <xdr:cNvSpPr txBox="1"/>
      </xdr:nvSpPr>
      <xdr:spPr>
        <a:xfrm>
          <a:off x="13436111" y="1639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49695</xdr:rowOff>
    </xdr:from>
    <xdr:to>
      <xdr:col>67</xdr:col>
      <xdr:colOff>101600</xdr:colOff>
      <xdr:row>94</xdr:row>
      <xdr:rowOff>151295</xdr:rowOff>
    </xdr:to>
    <xdr:sp macro="" textlink="">
      <xdr:nvSpPr>
        <xdr:cNvPr id="682" name="フローチャート: 判断 681"/>
        <xdr:cNvSpPr/>
      </xdr:nvSpPr>
      <xdr:spPr>
        <a:xfrm>
          <a:off x="12763500" y="161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167822</xdr:rowOff>
    </xdr:from>
    <xdr:ext cx="534377" cy="259045"/>
    <xdr:sp macro="" textlink="">
      <xdr:nvSpPr>
        <xdr:cNvPr id="683" name="テキスト ボックス 682"/>
        <xdr:cNvSpPr txBox="1"/>
      </xdr:nvSpPr>
      <xdr:spPr>
        <a:xfrm>
          <a:off x="12547111" y="1594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90957</xdr:rowOff>
    </xdr:from>
    <xdr:to>
      <xdr:col>85</xdr:col>
      <xdr:colOff>177800</xdr:colOff>
      <xdr:row>99</xdr:row>
      <xdr:rowOff>21107</xdr:rowOff>
    </xdr:to>
    <xdr:sp macro="" textlink="">
      <xdr:nvSpPr>
        <xdr:cNvPr id="689" name="楕円 688"/>
        <xdr:cNvSpPr/>
      </xdr:nvSpPr>
      <xdr:spPr>
        <a:xfrm>
          <a:off x="16268700" y="168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69384</xdr:rowOff>
    </xdr:from>
    <xdr:ext cx="469744" cy="259045"/>
    <xdr:sp macro="" textlink="">
      <xdr:nvSpPr>
        <xdr:cNvPr id="690" name="積立金該当値テキスト"/>
        <xdr:cNvSpPr txBox="1"/>
      </xdr:nvSpPr>
      <xdr:spPr>
        <a:xfrm>
          <a:off x="16370300" y="1687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71413</xdr:rowOff>
    </xdr:from>
    <xdr:to>
      <xdr:col>81</xdr:col>
      <xdr:colOff>101600</xdr:colOff>
      <xdr:row>99</xdr:row>
      <xdr:rowOff>1563</xdr:rowOff>
    </xdr:to>
    <xdr:sp macro="" textlink="">
      <xdr:nvSpPr>
        <xdr:cNvPr id="691" name="楕円 690"/>
        <xdr:cNvSpPr/>
      </xdr:nvSpPr>
      <xdr:spPr>
        <a:xfrm>
          <a:off x="15430500" y="168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18090</xdr:rowOff>
    </xdr:from>
    <xdr:ext cx="469744" cy="259045"/>
    <xdr:sp macro="" textlink="">
      <xdr:nvSpPr>
        <xdr:cNvPr id="692" name="テキスト ボックス 691"/>
        <xdr:cNvSpPr txBox="1"/>
      </xdr:nvSpPr>
      <xdr:spPr>
        <a:xfrm>
          <a:off x="15246428" y="1664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99481</xdr:rowOff>
    </xdr:from>
    <xdr:to>
      <xdr:col>76</xdr:col>
      <xdr:colOff>165100</xdr:colOff>
      <xdr:row>99</xdr:row>
      <xdr:rowOff>29631</xdr:rowOff>
    </xdr:to>
    <xdr:sp macro="" textlink="">
      <xdr:nvSpPr>
        <xdr:cNvPr id="693" name="楕円 692"/>
        <xdr:cNvSpPr/>
      </xdr:nvSpPr>
      <xdr:spPr>
        <a:xfrm>
          <a:off x="14541500" y="1690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20758</xdr:rowOff>
    </xdr:from>
    <xdr:ext cx="469744" cy="259045"/>
    <xdr:sp macro="" textlink="">
      <xdr:nvSpPr>
        <xdr:cNvPr id="694" name="テキスト ボックス 693"/>
        <xdr:cNvSpPr txBox="1"/>
      </xdr:nvSpPr>
      <xdr:spPr>
        <a:xfrm>
          <a:off x="14357428" y="1699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153856</xdr:rowOff>
    </xdr:from>
    <xdr:to>
      <xdr:col>72</xdr:col>
      <xdr:colOff>38100</xdr:colOff>
      <xdr:row>99</xdr:row>
      <xdr:rowOff>84006</xdr:rowOff>
    </xdr:to>
    <xdr:sp macro="" textlink="">
      <xdr:nvSpPr>
        <xdr:cNvPr id="695" name="楕円 694"/>
        <xdr:cNvSpPr/>
      </xdr:nvSpPr>
      <xdr:spPr>
        <a:xfrm>
          <a:off x="13652500" y="169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75133</xdr:rowOff>
    </xdr:from>
    <xdr:ext cx="469744" cy="259045"/>
    <xdr:sp macro="" textlink="">
      <xdr:nvSpPr>
        <xdr:cNvPr id="696" name="テキスト ボックス 695"/>
        <xdr:cNvSpPr txBox="1"/>
      </xdr:nvSpPr>
      <xdr:spPr>
        <a:xfrm>
          <a:off x="13468428" y="1704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135812</xdr:rowOff>
    </xdr:from>
    <xdr:to>
      <xdr:col>67</xdr:col>
      <xdr:colOff>101600</xdr:colOff>
      <xdr:row>99</xdr:row>
      <xdr:rowOff>65962</xdr:rowOff>
    </xdr:to>
    <xdr:sp macro="" textlink="">
      <xdr:nvSpPr>
        <xdr:cNvPr id="697" name="楕円 696"/>
        <xdr:cNvSpPr/>
      </xdr:nvSpPr>
      <xdr:spPr>
        <a:xfrm>
          <a:off x="12763500" y="1693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57089</xdr:rowOff>
    </xdr:from>
    <xdr:ext cx="469744" cy="259045"/>
    <xdr:sp macro="" textlink="">
      <xdr:nvSpPr>
        <xdr:cNvPr id="698" name="テキスト ボックス 697"/>
        <xdr:cNvSpPr txBox="1"/>
      </xdr:nvSpPr>
      <xdr:spPr>
        <a:xfrm>
          <a:off x="12579428" y="170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109474</xdr:rowOff>
    </xdr:from>
    <xdr:to>
      <xdr:col>102</xdr:col>
      <xdr:colOff>165100</xdr:colOff>
      <xdr:row>39</xdr:row>
      <xdr:rowOff>39624</xdr:rowOff>
    </xdr:to>
    <xdr:sp macro="" textlink="">
      <xdr:nvSpPr>
        <xdr:cNvPr id="739" name="フローチャート: 判断 738"/>
        <xdr:cNvSpPr/>
      </xdr:nvSpPr>
      <xdr:spPr>
        <a:xfrm>
          <a:off x="19494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56151</xdr:rowOff>
    </xdr:from>
    <xdr:ext cx="469744" cy="259045"/>
    <xdr:sp macro="" textlink="">
      <xdr:nvSpPr>
        <xdr:cNvPr id="740" name="テキスト ボックス 739"/>
        <xdr:cNvSpPr txBox="1"/>
      </xdr:nvSpPr>
      <xdr:spPr>
        <a:xfrm>
          <a:off x="19310428"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120469</xdr:rowOff>
    </xdr:from>
    <xdr:to>
      <xdr:col>98</xdr:col>
      <xdr:colOff>38100</xdr:colOff>
      <xdr:row>38</xdr:row>
      <xdr:rowOff>50619</xdr:rowOff>
    </xdr:to>
    <xdr:sp macro="" textlink="">
      <xdr:nvSpPr>
        <xdr:cNvPr id="741" name="フローチャート: 判断 740"/>
        <xdr:cNvSpPr/>
      </xdr:nvSpPr>
      <xdr:spPr>
        <a:xfrm>
          <a:off x="18605500" y="64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67146</xdr:rowOff>
    </xdr:from>
    <xdr:ext cx="469744" cy="259045"/>
    <xdr:sp macro="" textlink="">
      <xdr:nvSpPr>
        <xdr:cNvPr id="742" name="テキスト ボックス 741"/>
        <xdr:cNvSpPr txBox="1"/>
      </xdr:nvSpPr>
      <xdr:spPr>
        <a:xfrm>
          <a:off x="18421428" y="623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110073</xdr:rowOff>
    </xdr:from>
    <xdr:to>
      <xdr:col>116</xdr:col>
      <xdr:colOff>63500</xdr:colOff>
      <xdr:row>58</xdr:row>
      <xdr:rowOff>111079</xdr:rowOff>
    </xdr:to>
    <xdr:cxnSp macro="">
      <xdr:nvCxnSpPr>
        <xdr:cNvPr id="784" name="直線コネクタ 783"/>
        <xdr:cNvCxnSpPr/>
      </xdr:nvCxnSpPr>
      <xdr:spPr>
        <a:xfrm>
          <a:off x="21323300" y="10054173"/>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108839</xdr:rowOff>
    </xdr:from>
    <xdr:to>
      <xdr:col>111</xdr:col>
      <xdr:colOff>177800</xdr:colOff>
      <xdr:row>58</xdr:row>
      <xdr:rowOff>110073</xdr:rowOff>
    </xdr:to>
    <xdr:cxnSp macro="">
      <xdr:nvCxnSpPr>
        <xdr:cNvPr id="787" name="直線コネクタ 786"/>
        <xdr:cNvCxnSpPr/>
      </xdr:nvCxnSpPr>
      <xdr:spPr>
        <a:xfrm>
          <a:off x="20434300" y="10052939"/>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106599</xdr:rowOff>
    </xdr:from>
    <xdr:to>
      <xdr:col>107</xdr:col>
      <xdr:colOff>50800</xdr:colOff>
      <xdr:row>58</xdr:row>
      <xdr:rowOff>108839</xdr:rowOff>
    </xdr:to>
    <xdr:cxnSp macro="">
      <xdr:nvCxnSpPr>
        <xdr:cNvPr id="790" name="直線コネクタ 789"/>
        <xdr:cNvCxnSpPr/>
      </xdr:nvCxnSpPr>
      <xdr:spPr>
        <a:xfrm>
          <a:off x="19545300" y="10050699"/>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106599</xdr:rowOff>
    </xdr:from>
    <xdr:to>
      <xdr:col>102</xdr:col>
      <xdr:colOff>114300</xdr:colOff>
      <xdr:row>58</xdr:row>
      <xdr:rowOff>106690</xdr:rowOff>
    </xdr:to>
    <xdr:cxnSp macro="">
      <xdr:nvCxnSpPr>
        <xdr:cNvPr id="793" name="直線コネクタ 792"/>
        <xdr:cNvCxnSpPr/>
      </xdr:nvCxnSpPr>
      <xdr:spPr>
        <a:xfrm flipV="1">
          <a:off x="18656300" y="1005069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63891</xdr:rowOff>
    </xdr:from>
    <xdr:to>
      <xdr:col>102</xdr:col>
      <xdr:colOff>165100</xdr:colOff>
      <xdr:row>57</xdr:row>
      <xdr:rowOff>165491</xdr:rowOff>
    </xdr:to>
    <xdr:sp macro="" textlink="">
      <xdr:nvSpPr>
        <xdr:cNvPr id="794" name="フローチャート: 判断 793"/>
        <xdr:cNvSpPr/>
      </xdr:nvSpPr>
      <xdr:spPr>
        <a:xfrm>
          <a:off x="19494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10568</xdr:rowOff>
    </xdr:from>
    <xdr:ext cx="469744" cy="259045"/>
    <xdr:sp macro="" textlink="">
      <xdr:nvSpPr>
        <xdr:cNvPr id="795" name="テキスト ボックス 794"/>
        <xdr:cNvSpPr txBox="1"/>
      </xdr:nvSpPr>
      <xdr:spPr>
        <a:xfrm>
          <a:off x="19310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33670</xdr:rowOff>
    </xdr:from>
    <xdr:to>
      <xdr:col>98</xdr:col>
      <xdr:colOff>38100</xdr:colOff>
      <xdr:row>57</xdr:row>
      <xdr:rowOff>135270</xdr:rowOff>
    </xdr:to>
    <xdr:sp macro="" textlink="">
      <xdr:nvSpPr>
        <xdr:cNvPr id="796" name="フローチャート: 判断 795"/>
        <xdr:cNvSpPr/>
      </xdr:nvSpPr>
      <xdr:spPr>
        <a:xfrm>
          <a:off x="18605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151797</xdr:rowOff>
    </xdr:from>
    <xdr:ext cx="469744" cy="259045"/>
    <xdr:sp macro="" textlink="">
      <xdr:nvSpPr>
        <xdr:cNvPr id="797" name="テキスト ボックス 796"/>
        <xdr:cNvSpPr txBox="1"/>
      </xdr:nvSpPr>
      <xdr:spPr>
        <a:xfrm>
          <a:off x="18421428" y="95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60279</xdr:rowOff>
    </xdr:from>
    <xdr:to>
      <xdr:col>116</xdr:col>
      <xdr:colOff>114300</xdr:colOff>
      <xdr:row>58</xdr:row>
      <xdr:rowOff>161879</xdr:rowOff>
    </xdr:to>
    <xdr:sp macro="" textlink="">
      <xdr:nvSpPr>
        <xdr:cNvPr id="803" name="楕円 802"/>
        <xdr:cNvSpPr/>
      </xdr:nvSpPr>
      <xdr:spPr>
        <a:xfrm>
          <a:off x="22110700" y="1000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146656</xdr:rowOff>
    </xdr:from>
    <xdr:ext cx="378565" cy="259045"/>
    <xdr:sp macro="" textlink="">
      <xdr:nvSpPr>
        <xdr:cNvPr id="804" name="貸付金該当値テキスト"/>
        <xdr:cNvSpPr txBox="1"/>
      </xdr:nvSpPr>
      <xdr:spPr>
        <a:xfrm>
          <a:off x="22212300" y="991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59273</xdr:rowOff>
    </xdr:from>
    <xdr:to>
      <xdr:col>112</xdr:col>
      <xdr:colOff>38100</xdr:colOff>
      <xdr:row>58</xdr:row>
      <xdr:rowOff>160873</xdr:rowOff>
    </xdr:to>
    <xdr:sp macro="" textlink="">
      <xdr:nvSpPr>
        <xdr:cNvPr id="805" name="楕円 804"/>
        <xdr:cNvSpPr/>
      </xdr:nvSpPr>
      <xdr:spPr>
        <a:xfrm>
          <a:off x="21272500" y="100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152000</xdr:rowOff>
    </xdr:from>
    <xdr:ext cx="378565" cy="259045"/>
    <xdr:sp macro="" textlink="">
      <xdr:nvSpPr>
        <xdr:cNvPr id="806" name="テキスト ボックス 805"/>
        <xdr:cNvSpPr txBox="1"/>
      </xdr:nvSpPr>
      <xdr:spPr>
        <a:xfrm>
          <a:off x="21134017" y="10096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58039</xdr:rowOff>
    </xdr:from>
    <xdr:to>
      <xdr:col>107</xdr:col>
      <xdr:colOff>101600</xdr:colOff>
      <xdr:row>58</xdr:row>
      <xdr:rowOff>159639</xdr:rowOff>
    </xdr:to>
    <xdr:sp macro="" textlink="">
      <xdr:nvSpPr>
        <xdr:cNvPr id="807" name="楕円 806"/>
        <xdr:cNvSpPr/>
      </xdr:nvSpPr>
      <xdr:spPr>
        <a:xfrm>
          <a:off x="20383500" y="100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150766</xdr:rowOff>
    </xdr:from>
    <xdr:ext cx="378565" cy="259045"/>
    <xdr:sp macro="" textlink="">
      <xdr:nvSpPr>
        <xdr:cNvPr id="808" name="テキスト ボックス 807"/>
        <xdr:cNvSpPr txBox="1"/>
      </xdr:nvSpPr>
      <xdr:spPr>
        <a:xfrm>
          <a:off x="20245017" y="1009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55799</xdr:rowOff>
    </xdr:from>
    <xdr:to>
      <xdr:col>102</xdr:col>
      <xdr:colOff>165100</xdr:colOff>
      <xdr:row>58</xdr:row>
      <xdr:rowOff>157399</xdr:rowOff>
    </xdr:to>
    <xdr:sp macro="" textlink="">
      <xdr:nvSpPr>
        <xdr:cNvPr id="809" name="楕円 808"/>
        <xdr:cNvSpPr/>
      </xdr:nvSpPr>
      <xdr:spPr>
        <a:xfrm>
          <a:off x="19494500" y="999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148526</xdr:rowOff>
    </xdr:from>
    <xdr:ext cx="378565" cy="259045"/>
    <xdr:sp macro="" textlink="">
      <xdr:nvSpPr>
        <xdr:cNvPr id="810" name="テキスト ボックス 809"/>
        <xdr:cNvSpPr txBox="1"/>
      </xdr:nvSpPr>
      <xdr:spPr>
        <a:xfrm>
          <a:off x="19356017" y="10092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55890</xdr:rowOff>
    </xdr:from>
    <xdr:to>
      <xdr:col>98</xdr:col>
      <xdr:colOff>38100</xdr:colOff>
      <xdr:row>58</xdr:row>
      <xdr:rowOff>157490</xdr:rowOff>
    </xdr:to>
    <xdr:sp macro="" textlink="">
      <xdr:nvSpPr>
        <xdr:cNvPr id="811" name="楕円 810"/>
        <xdr:cNvSpPr/>
      </xdr:nvSpPr>
      <xdr:spPr>
        <a:xfrm>
          <a:off x="18605500" y="99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148617</xdr:rowOff>
    </xdr:from>
    <xdr:ext cx="378565" cy="259045"/>
    <xdr:sp macro="" textlink="">
      <xdr:nvSpPr>
        <xdr:cNvPr id="812" name="テキスト ボックス 811"/>
        <xdr:cNvSpPr txBox="1"/>
      </xdr:nvSpPr>
      <xdr:spPr>
        <a:xfrm>
          <a:off x="18467017" y="10092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6632</xdr:rowOff>
    </xdr:from>
    <xdr:to>
      <xdr:col>116</xdr:col>
      <xdr:colOff>63500</xdr:colOff>
      <xdr:row>75</xdr:row>
      <xdr:rowOff>31412</xdr:rowOff>
    </xdr:to>
    <xdr:cxnSp macro="">
      <xdr:nvCxnSpPr>
        <xdr:cNvPr id="840" name="直線コネクタ 839"/>
        <xdr:cNvCxnSpPr/>
      </xdr:nvCxnSpPr>
      <xdr:spPr>
        <a:xfrm flipV="1">
          <a:off x="21323300" y="12865382"/>
          <a:ext cx="8382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29789</xdr:rowOff>
    </xdr:from>
    <xdr:to>
      <xdr:col>111</xdr:col>
      <xdr:colOff>177800</xdr:colOff>
      <xdr:row>75</xdr:row>
      <xdr:rowOff>31412</xdr:rowOff>
    </xdr:to>
    <xdr:cxnSp macro="">
      <xdr:nvCxnSpPr>
        <xdr:cNvPr id="843" name="直線コネクタ 842"/>
        <xdr:cNvCxnSpPr/>
      </xdr:nvCxnSpPr>
      <xdr:spPr>
        <a:xfrm>
          <a:off x="20434300" y="12888539"/>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29789</xdr:rowOff>
    </xdr:from>
    <xdr:to>
      <xdr:col>107</xdr:col>
      <xdr:colOff>50800</xdr:colOff>
      <xdr:row>75</xdr:row>
      <xdr:rowOff>74503</xdr:rowOff>
    </xdr:to>
    <xdr:cxnSp macro="">
      <xdr:nvCxnSpPr>
        <xdr:cNvPr id="846" name="直線コネクタ 845"/>
        <xdr:cNvCxnSpPr/>
      </xdr:nvCxnSpPr>
      <xdr:spPr>
        <a:xfrm flipV="1">
          <a:off x="19545300" y="12888539"/>
          <a:ext cx="889000" cy="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48" name="テキスト ボックス 847"/>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148661</xdr:rowOff>
    </xdr:from>
    <xdr:to>
      <xdr:col>102</xdr:col>
      <xdr:colOff>114300</xdr:colOff>
      <xdr:row>75</xdr:row>
      <xdr:rowOff>74503</xdr:rowOff>
    </xdr:to>
    <xdr:cxnSp macro="">
      <xdr:nvCxnSpPr>
        <xdr:cNvPr id="849" name="直線コネクタ 848"/>
        <xdr:cNvCxnSpPr/>
      </xdr:nvCxnSpPr>
      <xdr:spPr>
        <a:xfrm>
          <a:off x="18656300" y="12835961"/>
          <a:ext cx="889000" cy="9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58793</xdr:rowOff>
    </xdr:from>
    <xdr:to>
      <xdr:col>102</xdr:col>
      <xdr:colOff>165100</xdr:colOff>
      <xdr:row>75</xdr:row>
      <xdr:rowOff>160393</xdr:rowOff>
    </xdr:to>
    <xdr:sp macro="" textlink="">
      <xdr:nvSpPr>
        <xdr:cNvPr id="850" name="フローチャート: 判断 849"/>
        <xdr:cNvSpPr/>
      </xdr:nvSpPr>
      <xdr:spPr>
        <a:xfrm>
          <a:off x="19494500" y="1291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151520</xdr:rowOff>
    </xdr:from>
    <xdr:ext cx="534377" cy="259045"/>
    <xdr:sp macro="" textlink="">
      <xdr:nvSpPr>
        <xdr:cNvPr id="851" name="テキスト ボックス 850"/>
        <xdr:cNvSpPr txBox="1"/>
      </xdr:nvSpPr>
      <xdr:spPr>
        <a:xfrm>
          <a:off x="19278111" y="1301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107783</xdr:rowOff>
    </xdr:from>
    <xdr:to>
      <xdr:col>98</xdr:col>
      <xdr:colOff>38100</xdr:colOff>
      <xdr:row>76</xdr:row>
      <xdr:rowOff>37933</xdr:rowOff>
    </xdr:to>
    <xdr:sp macro="" textlink="">
      <xdr:nvSpPr>
        <xdr:cNvPr id="852" name="フローチャート: 判断 851"/>
        <xdr:cNvSpPr/>
      </xdr:nvSpPr>
      <xdr:spPr>
        <a:xfrm>
          <a:off x="18605500" y="1296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29060</xdr:rowOff>
    </xdr:from>
    <xdr:ext cx="534377" cy="259045"/>
    <xdr:sp macro="" textlink="">
      <xdr:nvSpPr>
        <xdr:cNvPr id="853" name="テキスト ボックス 852"/>
        <xdr:cNvSpPr txBox="1"/>
      </xdr:nvSpPr>
      <xdr:spPr>
        <a:xfrm>
          <a:off x="18389111" y="1305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127282</xdr:rowOff>
    </xdr:from>
    <xdr:to>
      <xdr:col>116</xdr:col>
      <xdr:colOff>114300</xdr:colOff>
      <xdr:row>75</xdr:row>
      <xdr:rowOff>57432</xdr:rowOff>
    </xdr:to>
    <xdr:sp macro="" textlink="">
      <xdr:nvSpPr>
        <xdr:cNvPr id="859" name="楕円 858"/>
        <xdr:cNvSpPr/>
      </xdr:nvSpPr>
      <xdr:spPr>
        <a:xfrm>
          <a:off x="22110700" y="1281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150159</xdr:rowOff>
    </xdr:from>
    <xdr:ext cx="534377" cy="259045"/>
    <xdr:sp macro="" textlink="">
      <xdr:nvSpPr>
        <xdr:cNvPr id="860" name="繰出金該当値テキスト"/>
        <xdr:cNvSpPr txBox="1"/>
      </xdr:nvSpPr>
      <xdr:spPr>
        <a:xfrm>
          <a:off x="22212300" y="1266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152062</xdr:rowOff>
    </xdr:from>
    <xdr:to>
      <xdr:col>112</xdr:col>
      <xdr:colOff>38100</xdr:colOff>
      <xdr:row>75</xdr:row>
      <xdr:rowOff>82212</xdr:rowOff>
    </xdr:to>
    <xdr:sp macro="" textlink="">
      <xdr:nvSpPr>
        <xdr:cNvPr id="861" name="楕円 860"/>
        <xdr:cNvSpPr/>
      </xdr:nvSpPr>
      <xdr:spPr>
        <a:xfrm>
          <a:off x="21272500" y="1283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98739</xdr:rowOff>
    </xdr:from>
    <xdr:ext cx="534377" cy="259045"/>
    <xdr:sp macro="" textlink="">
      <xdr:nvSpPr>
        <xdr:cNvPr id="862" name="テキスト ボックス 861"/>
        <xdr:cNvSpPr txBox="1"/>
      </xdr:nvSpPr>
      <xdr:spPr>
        <a:xfrm>
          <a:off x="21056111" y="1261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150439</xdr:rowOff>
    </xdr:from>
    <xdr:to>
      <xdr:col>107</xdr:col>
      <xdr:colOff>101600</xdr:colOff>
      <xdr:row>75</xdr:row>
      <xdr:rowOff>80589</xdr:rowOff>
    </xdr:to>
    <xdr:sp macro="" textlink="">
      <xdr:nvSpPr>
        <xdr:cNvPr id="863" name="楕円 862"/>
        <xdr:cNvSpPr/>
      </xdr:nvSpPr>
      <xdr:spPr>
        <a:xfrm>
          <a:off x="20383500" y="128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97116</xdr:rowOff>
    </xdr:from>
    <xdr:ext cx="534377" cy="259045"/>
    <xdr:sp macro="" textlink="">
      <xdr:nvSpPr>
        <xdr:cNvPr id="864" name="テキスト ボックス 863"/>
        <xdr:cNvSpPr txBox="1"/>
      </xdr:nvSpPr>
      <xdr:spPr>
        <a:xfrm>
          <a:off x="20167111" y="1261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23703</xdr:rowOff>
    </xdr:from>
    <xdr:to>
      <xdr:col>102</xdr:col>
      <xdr:colOff>165100</xdr:colOff>
      <xdr:row>75</xdr:row>
      <xdr:rowOff>125303</xdr:rowOff>
    </xdr:to>
    <xdr:sp macro="" textlink="">
      <xdr:nvSpPr>
        <xdr:cNvPr id="865" name="楕円 864"/>
        <xdr:cNvSpPr/>
      </xdr:nvSpPr>
      <xdr:spPr>
        <a:xfrm>
          <a:off x="19494500" y="128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141830</xdr:rowOff>
    </xdr:from>
    <xdr:ext cx="534377" cy="259045"/>
    <xdr:sp macro="" textlink="">
      <xdr:nvSpPr>
        <xdr:cNvPr id="866" name="テキスト ボックス 865"/>
        <xdr:cNvSpPr txBox="1"/>
      </xdr:nvSpPr>
      <xdr:spPr>
        <a:xfrm>
          <a:off x="19278111" y="1265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97861</xdr:rowOff>
    </xdr:from>
    <xdr:to>
      <xdr:col>98</xdr:col>
      <xdr:colOff>38100</xdr:colOff>
      <xdr:row>75</xdr:row>
      <xdr:rowOff>28011</xdr:rowOff>
    </xdr:to>
    <xdr:sp macro="" textlink="">
      <xdr:nvSpPr>
        <xdr:cNvPr id="867" name="楕円 866"/>
        <xdr:cNvSpPr/>
      </xdr:nvSpPr>
      <xdr:spPr>
        <a:xfrm>
          <a:off x="18605500" y="127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44538</xdr:rowOff>
    </xdr:from>
    <xdr:ext cx="534377" cy="259045"/>
    <xdr:sp macro="" textlink="">
      <xdr:nvSpPr>
        <xdr:cNvPr id="868" name="テキスト ボックス 867"/>
        <xdr:cNvSpPr txBox="1"/>
      </xdr:nvSpPr>
      <xdr:spPr>
        <a:xfrm>
          <a:off x="18389111" y="1256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324,785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78,529</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80,000</a:t>
          </a:r>
          <a:r>
            <a:rPr kumimoji="1" lang="ja-JP" altLang="en-US" sz="1300">
              <a:latin typeface="ＭＳ Ｐゴシック" panose="020B0600070205080204" pitchFamily="50" charset="-128"/>
              <a:ea typeface="ＭＳ Ｐゴシック" panose="020B0600070205080204" pitchFamily="50" charset="-128"/>
            </a:rPr>
            <a:t>円程度で推移してきており、平成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年度は人件費総額では減額となったが、住民一人当たりは</a:t>
          </a:r>
          <a:r>
            <a:rPr kumimoji="1" lang="en-US" altLang="ja-JP" sz="1300">
              <a:latin typeface="ＭＳ Ｐゴシック" panose="020B0600070205080204" pitchFamily="50" charset="-128"/>
              <a:ea typeface="ＭＳ Ｐゴシック" panose="020B0600070205080204" pitchFamily="50" charset="-128"/>
            </a:rPr>
            <a:t>78,529</a:t>
          </a:r>
          <a:r>
            <a:rPr kumimoji="1" lang="ja-JP" altLang="en-US" sz="1300">
              <a:latin typeface="ＭＳ Ｐゴシック" panose="020B0600070205080204" pitchFamily="50" charset="-128"/>
              <a:ea typeface="ＭＳ Ｐゴシック" panose="020B0600070205080204" pitchFamily="50" charset="-128"/>
            </a:rPr>
            <a:t>円と微増となった。、依然として、類似団体内平均値と比べ高い状況にある。これは、地域手当の支給率が他団体に比べ高く設定されていること、ごみ収集・処理、消防業務等を直営単独で行ってきたことが主な要因である。</a:t>
          </a:r>
        </a:p>
        <a:p>
          <a:r>
            <a:rPr kumimoji="1" lang="ja-JP" altLang="en-US" sz="1300">
              <a:latin typeface="ＭＳ Ｐゴシック" panose="020B0600070205080204" pitchFamily="50" charset="-128"/>
              <a:ea typeface="ＭＳ Ｐゴシック" panose="020B0600070205080204" pitchFamily="50" charset="-128"/>
            </a:rPr>
            <a:t>　物件費については、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年度までは類似団体平均値より低かったが上昇傾向にあり、平成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年度からは類似団体平均値を上回っている。これは、これまで直営で行っていた業務の委託化、報償費（補助費）等で対応していた業務の委託化を進めてきたことによる。</a:t>
          </a:r>
        </a:p>
        <a:p>
          <a:r>
            <a:rPr kumimoji="1" lang="ja-JP" altLang="en-US" sz="1300">
              <a:latin typeface="ＭＳ Ｐゴシック" panose="020B0600070205080204" pitchFamily="50" charset="-128"/>
              <a:ea typeface="ＭＳ Ｐゴシック" panose="020B0600070205080204" pitchFamily="50" charset="-128"/>
            </a:rPr>
            <a:t>　扶助費については、類似団体平均値を下回ってはいるものの、社会福祉費や児童福祉費が増加していることから、増加傾向にある。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年度は大型の施設整備があった影響で類似団体平均値より高くなっており、平成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年度は減少したが、平成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年度は療育教育総合センター整備、神武寺トンネル改良の施設整備などに増加した。平成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年度も神武寺トンネル改良の施設整備の最終年度であり、減少額は小さかった。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年度は減税補てん債等の償還が終了した市債があったことから、減少していたが、平成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年度まで実施の大型整備事業に係る市債の償還の開始や、施設整備による公債費の増により増加した。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59,917
59,403
17.28
20,273,545
19,460,193
808,023
11,921,458
19,361,039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147472</xdr:rowOff>
    </xdr:from>
    <xdr:to>
      <xdr:col>24</xdr:col>
      <xdr:colOff>63500</xdr:colOff>
      <xdr:row>33</xdr:row>
      <xdr:rowOff>105410</xdr:rowOff>
    </xdr:to>
    <xdr:cxnSp macro="">
      <xdr:nvCxnSpPr>
        <xdr:cNvPr id="59" name="直線コネクタ 58"/>
        <xdr:cNvCxnSpPr/>
      </xdr:nvCxnSpPr>
      <xdr:spPr>
        <a:xfrm>
          <a:off x="3797300" y="5633872"/>
          <a:ext cx="838200" cy="12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139243</xdr:rowOff>
    </xdr:from>
    <xdr:to>
      <xdr:col>19</xdr:col>
      <xdr:colOff>177800</xdr:colOff>
      <xdr:row>32</xdr:row>
      <xdr:rowOff>147472</xdr:rowOff>
    </xdr:to>
    <xdr:cxnSp macro="">
      <xdr:nvCxnSpPr>
        <xdr:cNvPr id="62" name="直線コネクタ 61"/>
        <xdr:cNvCxnSpPr/>
      </xdr:nvCxnSpPr>
      <xdr:spPr>
        <a:xfrm>
          <a:off x="2908300" y="5454193"/>
          <a:ext cx="889000" cy="17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139243</xdr:rowOff>
    </xdr:from>
    <xdr:to>
      <xdr:col>15</xdr:col>
      <xdr:colOff>50800</xdr:colOff>
      <xdr:row>32</xdr:row>
      <xdr:rowOff>55118</xdr:rowOff>
    </xdr:to>
    <xdr:cxnSp macro="">
      <xdr:nvCxnSpPr>
        <xdr:cNvPr id="65" name="直線コネクタ 64"/>
        <xdr:cNvCxnSpPr/>
      </xdr:nvCxnSpPr>
      <xdr:spPr>
        <a:xfrm flipV="1">
          <a:off x="2019300" y="5454193"/>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168046</xdr:rowOff>
    </xdr:from>
    <xdr:to>
      <xdr:col>10</xdr:col>
      <xdr:colOff>114300</xdr:colOff>
      <xdr:row>32</xdr:row>
      <xdr:rowOff>55118</xdr:rowOff>
    </xdr:to>
    <xdr:cxnSp macro="">
      <xdr:nvCxnSpPr>
        <xdr:cNvPr id="68" name="直線コネクタ 67"/>
        <xdr:cNvCxnSpPr/>
      </xdr:nvCxnSpPr>
      <xdr:spPr>
        <a:xfrm>
          <a:off x="1130300" y="5482996"/>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72898</xdr:rowOff>
    </xdr:from>
    <xdr:to>
      <xdr:col>10</xdr:col>
      <xdr:colOff>165100</xdr:colOff>
      <xdr:row>34</xdr:row>
      <xdr:rowOff>3048</xdr:rowOff>
    </xdr:to>
    <xdr:sp macro="" textlink="">
      <xdr:nvSpPr>
        <xdr:cNvPr id="69" name="フローチャート: 判断 68"/>
        <xdr:cNvSpPr/>
      </xdr:nvSpPr>
      <xdr:spPr>
        <a:xfrm>
          <a:off x="1968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165625</xdr:rowOff>
    </xdr:from>
    <xdr:ext cx="469744" cy="259045"/>
    <xdr:sp macro="" textlink="">
      <xdr:nvSpPr>
        <xdr:cNvPr id="70" name="テキスト ボックス 69"/>
        <xdr:cNvSpPr txBox="1"/>
      </xdr:nvSpPr>
      <xdr:spPr>
        <a:xfrm>
          <a:off x="1784428" y="58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93472</xdr:rowOff>
    </xdr:from>
    <xdr:to>
      <xdr:col>6</xdr:col>
      <xdr:colOff>38100</xdr:colOff>
      <xdr:row>34</xdr:row>
      <xdr:rowOff>23622</xdr:rowOff>
    </xdr:to>
    <xdr:sp macro="" textlink="">
      <xdr:nvSpPr>
        <xdr:cNvPr id="71" name="フローチャート: 判断 70"/>
        <xdr:cNvSpPr/>
      </xdr:nvSpPr>
      <xdr:spPr>
        <a:xfrm>
          <a:off x="1079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14749</xdr:rowOff>
    </xdr:from>
    <xdr:ext cx="469744" cy="259045"/>
    <xdr:sp macro="" textlink="">
      <xdr:nvSpPr>
        <xdr:cNvPr id="72" name="テキスト ボックス 71"/>
        <xdr:cNvSpPr txBox="1"/>
      </xdr:nvSpPr>
      <xdr:spPr>
        <a:xfrm>
          <a:off x="895428"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54610</xdr:rowOff>
    </xdr:from>
    <xdr:to>
      <xdr:col>24</xdr:col>
      <xdr:colOff>114300</xdr:colOff>
      <xdr:row>33</xdr:row>
      <xdr:rowOff>156210</xdr:rowOff>
    </xdr:to>
    <xdr:sp macro="" textlink="">
      <xdr:nvSpPr>
        <xdr:cNvPr id="78" name="楕円 77"/>
        <xdr:cNvSpPr/>
      </xdr:nvSpPr>
      <xdr:spPr>
        <a:xfrm>
          <a:off x="45847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77487</xdr:rowOff>
    </xdr:from>
    <xdr:ext cx="469744" cy="259045"/>
    <xdr:sp macro="" textlink="">
      <xdr:nvSpPr>
        <xdr:cNvPr id="79" name="議会費該当値テキスト"/>
        <xdr:cNvSpPr txBox="1"/>
      </xdr:nvSpPr>
      <xdr:spPr>
        <a:xfrm>
          <a:off x="4686300"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96672</xdr:rowOff>
    </xdr:from>
    <xdr:to>
      <xdr:col>20</xdr:col>
      <xdr:colOff>38100</xdr:colOff>
      <xdr:row>33</xdr:row>
      <xdr:rowOff>26822</xdr:rowOff>
    </xdr:to>
    <xdr:sp macro="" textlink="">
      <xdr:nvSpPr>
        <xdr:cNvPr id="80" name="楕円 79"/>
        <xdr:cNvSpPr/>
      </xdr:nvSpPr>
      <xdr:spPr>
        <a:xfrm>
          <a:off x="3746500" y="55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43349</xdr:rowOff>
    </xdr:from>
    <xdr:ext cx="469744" cy="259045"/>
    <xdr:sp macro="" textlink="">
      <xdr:nvSpPr>
        <xdr:cNvPr id="81" name="テキスト ボックス 80"/>
        <xdr:cNvSpPr txBox="1"/>
      </xdr:nvSpPr>
      <xdr:spPr>
        <a:xfrm>
          <a:off x="3562428" y="535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88443</xdr:rowOff>
    </xdr:from>
    <xdr:to>
      <xdr:col>15</xdr:col>
      <xdr:colOff>101600</xdr:colOff>
      <xdr:row>32</xdr:row>
      <xdr:rowOff>18593</xdr:rowOff>
    </xdr:to>
    <xdr:sp macro="" textlink="">
      <xdr:nvSpPr>
        <xdr:cNvPr id="82" name="楕円 81"/>
        <xdr:cNvSpPr/>
      </xdr:nvSpPr>
      <xdr:spPr>
        <a:xfrm>
          <a:off x="2857500" y="54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35120</xdr:rowOff>
    </xdr:from>
    <xdr:ext cx="469744" cy="259045"/>
    <xdr:sp macro="" textlink="">
      <xdr:nvSpPr>
        <xdr:cNvPr id="83" name="テキスト ボックス 82"/>
        <xdr:cNvSpPr txBox="1"/>
      </xdr:nvSpPr>
      <xdr:spPr>
        <a:xfrm>
          <a:off x="2673428" y="51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4318</xdr:rowOff>
    </xdr:from>
    <xdr:to>
      <xdr:col>10</xdr:col>
      <xdr:colOff>165100</xdr:colOff>
      <xdr:row>32</xdr:row>
      <xdr:rowOff>105918</xdr:rowOff>
    </xdr:to>
    <xdr:sp macro="" textlink="">
      <xdr:nvSpPr>
        <xdr:cNvPr id="84" name="楕円 83"/>
        <xdr:cNvSpPr/>
      </xdr:nvSpPr>
      <xdr:spPr>
        <a:xfrm>
          <a:off x="1968500" y="54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122445</xdr:rowOff>
    </xdr:from>
    <xdr:ext cx="469744" cy="259045"/>
    <xdr:sp macro="" textlink="">
      <xdr:nvSpPr>
        <xdr:cNvPr id="85" name="テキスト ボックス 84"/>
        <xdr:cNvSpPr txBox="1"/>
      </xdr:nvSpPr>
      <xdr:spPr>
        <a:xfrm>
          <a:off x="1784428" y="52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117246</xdr:rowOff>
    </xdr:from>
    <xdr:to>
      <xdr:col>6</xdr:col>
      <xdr:colOff>38100</xdr:colOff>
      <xdr:row>32</xdr:row>
      <xdr:rowOff>47396</xdr:rowOff>
    </xdr:to>
    <xdr:sp macro="" textlink="">
      <xdr:nvSpPr>
        <xdr:cNvPr id="86" name="楕円 85"/>
        <xdr:cNvSpPr/>
      </xdr:nvSpPr>
      <xdr:spPr>
        <a:xfrm>
          <a:off x="1079500" y="543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63923</xdr:rowOff>
    </xdr:from>
    <xdr:ext cx="469744" cy="259045"/>
    <xdr:sp macro="" textlink="">
      <xdr:nvSpPr>
        <xdr:cNvPr id="87" name="テキスト ボックス 86"/>
        <xdr:cNvSpPr txBox="1"/>
      </xdr:nvSpPr>
      <xdr:spPr>
        <a:xfrm>
          <a:off x="895428" y="520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87541</xdr:rowOff>
    </xdr:from>
    <xdr:to>
      <xdr:col>24</xdr:col>
      <xdr:colOff>63500</xdr:colOff>
      <xdr:row>57</xdr:row>
      <xdr:rowOff>156261</xdr:rowOff>
    </xdr:to>
    <xdr:cxnSp macro="">
      <xdr:nvCxnSpPr>
        <xdr:cNvPr id="117" name="直線コネクタ 116"/>
        <xdr:cNvCxnSpPr/>
      </xdr:nvCxnSpPr>
      <xdr:spPr>
        <a:xfrm>
          <a:off x="3797300" y="9860191"/>
          <a:ext cx="838200" cy="6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87541</xdr:rowOff>
    </xdr:from>
    <xdr:to>
      <xdr:col>19</xdr:col>
      <xdr:colOff>177800</xdr:colOff>
      <xdr:row>57</xdr:row>
      <xdr:rowOff>153327</xdr:rowOff>
    </xdr:to>
    <xdr:cxnSp macro="">
      <xdr:nvCxnSpPr>
        <xdr:cNvPr id="120" name="直線コネクタ 119"/>
        <xdr:cNvCxnSpPr/>
      </xdr:nvCxnSpPr>
      <xdr:spPr>
        <a:xfrm flipV="1">
          <a:off x="2908300" y="9860191"/>
          <a:ext cx="889000" cy="6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153327</xdr:rowOff>
    </xdr:from>
    <xdr:to>
      <xdr:col>15</xdr:col>
      <xdr:colOff>50800</xdr:colOff>
      <xdr:row>58</xdr:row>
      <xdr:rowOff>12</xdr:rowOff>
    </xdr:to>
    <xdr:cxnSp macro="">
      <xdr:nvCxnSpPr>
        <xdr:cNvPr id="123" name="直線コネクタ 122"/>
        <xdr:cNvCxnSpPr/>
      </xdr:nvCxnSpPr>
      <xdr:spPr>
        <a:xfrm flipV="1">
          <a:off x="2019300" y="9925977"/>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144411</xdr:rowOff>
    </xdr:from>
    <xdr:to>
      <xdr:col>10</xdr:col>
      <xdr:colOff>114300</xdr:colOff>
      <xdr:row>58</xdr:row>
      <xdr:rowOff>12</xdr:rowOff>
    </xdr:to>
    <xdr:cxnSp macro="">
      <xdr:nvCxnSpPr>
        <xdr:cNvPr id="126" name="直線コネクタ 125"/>
        <xdr:cNvCxnSpPr/>
      </xdr:nvCxnSpPr>
      <xdr:spPr>
        <a:xfrm>
          <a:off x="1130300" y="9917061"/>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155410</xdr:rowOff>
    </xdr:from>
    <xdr:to>
      <xdr:col>10</xdr:col>
      <xdr:colOff>165100</xdr:colOff>
      <xdr:row>57</xdr:row>
      <xdr:rowOff>85560</xdr:rowOff>
    </xdr:to>
    <xdr:sp macro="" textlink="">
      <xdr:nvSpPr>
        <xdr:cNvPr id="127" name="フローチャート: 判断 126"/>
        <xdr:cNvSpPr/>
      </xdr:nvSpPr>
      <xdr:spPr>
        <a:xfrm>
          <a:off x="1968500" y="975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102087</xdr:rowOff>
    </xdr:from>
    <xdr:ext cx="534377" cy="259045"/>
    <xdr:sp macro="" textlink="">
      <xdr:nvSpPr>
        <xdr:cNvPr id="128" name="テキスト ボックス 127"/>
        <xdr:cNvSpPr txBox="1"/>
      </xdr:nvSpPr>
      <xdr:spPr>
        <a:xfrm>
          <a:off x="1752111" y="953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141948</xdr:rowOff>
    </xdr:from>
    <xdr:to>
      <xdr:col>6</xdr:col>
      <xdr:colOff>38100</xdr:colOff>
      <xdr:row>54</xdr:row>
      <xdr:rowOff>72098</xdr:rowOff>
    </xdr:to>
    <xdr:sp macro="" textlink="">
      <xdr:nvSpPr>
        <xdr:cNvPr id="129" name="フローチャート: 判断 128"/>
        <xdr:cNvSpPr/>
      </xdr:nvSpPr>
      <xdr:spPr>
        <a:xfrm>
          <a:off x="1079500" y="922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88625</xdr:rowOff>
    </xdr:from>
    <xdr:ext cx="534377" cy="259045"/>
    <xdr:sp macro="" textlink="">
      <xdr:nvSpPr>
        <xdr:cNvPr id="130" name="テキスト ボックス 129"/>
        <xdr:cNvSpPr txBox="1"/>
      </xdr:nvSpPr>
      <xdr:spPr>
        <a:xfrm>
          <a:off x="863111" y="900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105461</xdr:rowOff>
    </xdr:from>
    <xdr:to>
      <xdr:col>24</xdr:col>
      <xdr:colOff>114300</xdr:colOff>
      <xdr:row>58</xdr:row>
      <xdr:rowOff>35611</xdr:rowOff>
    </xdr:to>
    <xdr:sp macro="" textlink="">
      <xdr:nvSpPr>
        <xdr:cNvPr id="136" name="楕円 135"/>
        <xdr:cNvSpPr/>
      </xdr:nvSpPr>
      <xdr:spPr>
        <a:xfrm>
          <a:off x="4584700" y="987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83888</xdr:rowOff>
    </xdr:from>
    <xdr:ext cx="534377" cy="259045"/>
    <xdr:sp macro="" textlink="">
      <xdr:nvSpPr>
        <xdr:cNvPr id="137" name="総務費該当値テキスト"/>
        <xdr:cNvSpPr txBox="1"/>
      </xdr:nvSpPr>
      <xdr:spPr>
        <a:xfrm>
          <a:off x="4686300" y="985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36741</xdr:rowOff>
    </xdr:from>
    <xdr:to>
      <xdr:col>20</xdr:col>
      <xdr:colOff>38100</xdr:colOff>
      <xdr:row>57</xdr:row>
      <xdr:rowOff>138341</xdr:rowOff>
    </xdr:to>
    <xdr:sp macro="" textlink="">
      <xdr:nvSpPr>
        <xdr:cNvPr id="138" name="楕円 137"/>
        <xdr:cNvSpPr/>
      </xdr:nvSpPr>
      <xdr:spPr>
        <a:xfrm>
          <a:off x="3746500" y="980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154868</xdr:rowOff>
    </xdr:from>
    <xdr:ext cx="534377" cy="259045"/>
    <xdr:sp macro="" textlink="">
      <xdr:nvSpPr>
        <xdr:cNvPr id="139" name="テキスト ボックス 138"/>
        <xdr:cNvSpPr txBox="1"/>
      </xdr:nvSpPr>
      <xdr:spPr>
        <a:xfrm>
          <a:off x="3530111" y="958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102527</xdr:rowOff>
    </xdr:from>
    <xdr:to>
      <xdr:col>15</xdr:col>
      <xdr:colOff>101600</xdr:colOff>
      <xdr:row>58</xdr:row>
      <xdr:rowOff>32677</xdr:rowOff>
    </xdr:to>
    <xdr:sp macro="" textlink="">
      <xdr:nvSpPr>
        <xdr:cNvPr id="140" name="楕円 139"/>
        <xdr:cNvSpPr/>
      </xdr:nvSpPr>
      <xdr:spPr>
        <a:xfrm>
          <a:off x="2857500" y="98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23804</xdr:rowOff>
    </xdr:from>
    <xdr:ext cx="534377" cy="259045"/>
    <xdr:sp macro="" textlink="">
      <xdr:nvSpPr>
        <xdr:cNvPr id="141" name="テキスト ボックス 140"/>
        <xdr:cNvSpPr txBox="1"/>
      </xdr:nvSpPr>
      <xdr:spPr>
        <a:xfrm>
          <a:off x="2641111" y="996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120662</xdr:rowOff>
    </xdr:from>
    <xdr:to>
      <xdr:col>10</xdr:col>
      <xdr:colOff>165100</xdr:colOff>
      <xdr:row>58</xdr:row>
      <xdr:rowOff>50812</xdr:rowOff>
    </xdr:to>
    <xdr:sp macro="" textlink="">
      <xdr:nvSpPr>
        <xdr:cNvPr id="142" name="楕円 141"/>
        <xdr:cNvSpPr/>
      </xdr:nvSpPr>
      <xdr:spPr>
        <a:xfrm>
          <a:off x="1968500" y="989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41939</xdr:rowOff>
    </xdr:from>
    <xdr:ext cx="534377" cy="259045"/>
    <xdr:sp macro="" textlink="">
      <xdr:nvSpPr>
        <xdr:cNvPr id="143" name="テキスト ボックス 142"/>
        <xdr:cNvSpPr txBox="1"/>
      </xdr:nvSpPr>
      <xdr:spPr>
        <a:xfrm>
          <a:off x="1752111" y="99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93611</xdr:rowOff>
    </xdr:from>
    <xdr:to>
      <xdr:col>6</xdr:col>
      <xdr:colOff>38100</xdr:colOff>
      <xdr:row>58</xdr:row>
      <xdr:rowOff>23761</xdr:rowOff>
    </xdr:to>
    <xdr:sp macro="" textlink="">
      <xdr:nvSpPr>
        <xdr:cNvPr id="144" name="楕円 143"/>
        <xdr:cNvSpPr/>
      </xdr:nvSpPr>
      <xdr:spPr>
        <a:xfrm>
          <a:off x="1079500" y="98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14888</xdr:rowOff>
    </xdr:from>
    <xdr:ext cx="534377" cy="259045"/>
    <xdr:sp macro="" textlink="">
      <xdr:nvSpPr>
        <xdr:cNvPr id="145" name="テキスト ボックス 144"/>
        <xdr:cNvSpPr txBox="1"/>
      </xdr:nvSpPr>
      <xdr:spPr>
        <a:xfrm>
          <a:off x="863111" y="995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36703</xdr:rowOff>
    </xdr:from>
    <xdr:to>
      <xdr:col>24</xdr:col>
      <xdr:colOff>63500</xdr:colOff>
      <xdr:row>76</xdr:row>
      <xdr:rowOff>56147</xdr:rowOff>
    </xdr:to>
    <xdr:cxnSp macro="">
      <xdr:nvCxnSpPr>
        <xdr:cNvPr id="175" name="直線コネクタ 174"/>
        <xdr:cNvCxnSpPr/>
      </xdr:nvCxnSpPr>
      <xdr:spPr>
        <a:xfrm>
          <a:off x="3797300" y="13066903"/>
          <a:ext cx="8382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36703</xdr:rowOff>
    </xdr:from>
    <xdr:to>
      <xdr:col>19</xdr:col>
      <xdr:colOff>177800</xdr:colOff>
      <xdr:row>76</xdr:row>
      <xdr:rowOff>126772</xdr:rowOff>
    </xdr:to>
    <xdr:cxnSp macro="">
      <xdr:nvCxnSpPr>
        <xdr:cNvPr id="178" name="直線コネクタ 177"/>
        <xdr:cNvCxnSpPr/>
      </xdr:nvCxnSpPr>
      <xdr:spPr>
        <a:xfrm flipV="1">
          <a:off x="2908300" y="13066903"/>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126772</xdr:rowOff>
    </xdr:from>
    <xdr:to>
      <xdr:col>15</xdr:col>
      <xdr:colOff>50800</xdr:colOff>
      <xdr:row>77</xdr:row>
      <xdr:rowOff>59195</xdr:rowOff>
    </xdr:to>
    <xdr:cxnSp macro="">
      <xdr:nvCxnSpPr>
        <xdr:cNvPr id="181" name="直線コネクタ 180"/>
        <xdr:cNvCxnSpPr/>
      </xdr:nvCxnSpPr>
      <xdr:spPr>
        <a:xfrm flipV="1">
          <a:off x="2019300" y="13156972"/>
          <a:ext cx="889000" cy="10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59195</xdr:rowOff>
    </xdr:from>
    <xdr:to>
      <xdr:col>10</xdr:col>
      <xdr:colOff>114300</xdr:colOff>
      <xdr:row>77</xdr:row>
      <xdr:rowOff>68174</xdr:rowOff>
    </xdr:to>
    <xdr:cxnSp macro="">
      <xdr:nvCxnSpPr>
        <xdr:cNvPr id="184" name="直線コネクタ 183"/>
        <xdr:cNvCxnSpPr/>
      </xdr:nvCxnSpPr>
      <xdr:spPr>
        <a:xfrm flipV="1">
          <a:off x="1130300" y="13260845"/>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65354</xdr:rowOff>
    </xdr:from>
    <xdr:to>
      <xdr:col>10</xdr:col>
      <xdr:colOff>165100</xdr:colOff>
      <xdr:row>74</xdr:row>
      <xdr:rowOff>166954</xdr:rowOff>
    </xdr:to>
    <xdr:sp macro="" textlink="">
      <xdr:nvSpPr>
        <xdr:cNvPr id="185" name="フローチャート: 判断 184"/>
        <xdr:cNvSpPr/>
      </xdr:nvSpPr>
      <xdr:spPr>
        <a:xfrm>
          <a:off x="1968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12031</xdr:rowOff>
    </xdr:from>
    <xdr:ext cx="599010" cy="259045"/>
    <xdr:sp macro="" textlink="">
      <xdr:nvSpPr>
        <xdr:cNvPr id="186" name="テキスト ボックス 185"/>
        <xdr:cNvSpPr txBox="1"/>
      </xdr:nvSpPr>
      <xdr:spPr>
        <a:xfrm>
          <a:off x="1719795"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12611</xdr:rowOff>
    </xdr:from>
    <xdr:to>
      <xdr:col>6</xdr:col>
      <xdr:colOff>38100</xdr:colOff>
      <xdr:row>74</xdr:row>
      <xdr:rowOff>114211</xdr:rowOff>
    </xdr:to>
    <xdr:sp macro="" textlink="">
      <xdr:nvSpPr>
        <xdr:cNvPr id="187" name="フローチャート: 判断 186"/>
        <xdr:cNvSpPr/>
      </xdr:nvSpPr>
      <xdr:spPr>
        <a:xfrm>
          <a:off x="1079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130738</xdr:rowOff>
    </xdr:from>
    <xdr:ext cx="599010" cy="259045"/>
    <xdr:sp macro="" textlink="">
      <xdr:nvSpPr>
        <xdr:cNvPr id="188" name="テキスト ボックス 187"/>
        <xdr:cNvSpPr txBox="1"/>
      </xdr:nvSpPr>
      <xdr:spPr>
        <a:xfrm>
          <a:off x="830795"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5347</xdr:rowOff>
    </xdr:from>
    <xdr:to>
      <xdr:col>24</xdr:col>
      <xdr:colOff>114300</xdr:colOff>
      <xdr:row>76</xdr:row>
      <xdr:rowOff>106947</xdr:rowOff>
    </xdr:to>
    <xdr:sp macro="" textlink="">
      <xdr:nvSpPr>
        <xdr:cNvPr id="194" name="楕円 193"/>
        <xdr:cNvSpPr/>
      </xdr:nvSpPr>
      <xdr:spPr>
        <a:xfrm>
          <a:off x="4584700" y="130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155224</xdr:rowOff>
    </xdr:from>
    <xdr:ext cx="599010" cy="259045"/>
    <xdr:sp macro="" textlink="">
      <xdr:nvSpPr>
        <xdr:cNvPr id="195" name="民生費該当値テキスト"/>
        <xdr:cNvSpPr txBox="1"/>
      </xdr:nvSpPr>
      <xdr:spPr>
        <a:xfrm>
          <a:off x="4686300" y="1301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157353</xdr:rowOff>
    </xdr:from>
    <xdr:to>
      <xdr:col>20</xdr:col>
      <xdr:colOff>38100</xdr:colOff>
      <xdr:row>76</xdr:row>
      <xdr:rowOff>87503</xdr:rowOff>
    </xdr:to>
    <xdr:sp macro="" textlink="">
      <xdr:nvSpPr>
        <xdr:cNvPr id="196" name="楕円 195"/>
        <xdr:cNvSpPr/>
      </xdr:nvSpPr>
      <xdr:spPr>
        <a:xfrm>
          <a:off x="3746500" y="130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78630</xdr:rowOff>
    </xdr:from>
    <xdr:ext cx="599010" cy="259045"/>
    <xdr:sp macro="" textlink="">
      <xdr:nvSpPr>
        <xdr:cNvPr id="197" name="テキスト ボックス 196"/>
        <xdr:cNvSpPr txBox="1"/>
      </xdr:nvSpPr>
      <xdr:spPr>
        <a:xfrm>
          <a:off x="3497795" y="1310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75972</xdr:rowOff>
    </xdr:from>
    <xdr:to>
      <xdr:col>15</xdr:col>
      <xdr:colOff>101600</xdr:colOff>
      <xdr:row>77</xdr:row>
      <xdr:rowOff>6122</xdr:rowOff>
    </xdr:to>
    <xdr:sp macro="" textlink="">
      <xdr:nvSpPr>
        <xdr:cNvPr id="198" name="楕円 197"/>
        <xdr:cNvSpPr/>
      </xdr:nvSpPr>
      <xdr:spPr>
        <a:xfrm>
          <a:off x="2857500" y="1310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168699</xdr:rowOff>
    </xdr:from>
    <xdr:ext cx="599010" cy="259045"/>
    <xdr:sp macro="" textlink="">
      <xdr:nvSpPr>
        <xdr:cNvPr id="199" name="テキスト ボックス 198"/>
        <xdr:cNvSpPr txBox="1"/>
      </xdr:nvSpPr>
      <xdr:spPr>
        <a:xfrm>
          <a:off x="2608795" y="1319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8395</xdr:rowOff>
    </xdr:from>
    <xdr:to>
      <xdr:col>10</xdr:col>
      <xdr:colOff>165100</xdr:colOff>
      <xdr:row>77</xdr:row>
      <xdr:rowOff>109995</xdr:rowOff>
    </xdr:to>
    <xdr:sp macro="" textlink="">
      <xdr:nvSpPr>
        <xdr:cNvPr id="200" name="楕円 199"/>
        <xdr:cNvSpPr/>
      </xdr:nvSpPr>
      <xdr:spPr>
        <a:xfrm>
          <a:off x="1968500" y="132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101122</xdr:rowOff>
    </xdr:from>
    <xdr:ext cx="599010" cy="259045"/>
    <xdr:sp macro="" textlink="">
      <xdr:nvSpPr>
        <xdr:cNvPr id="201" name="テキスト ボックス 200"/>
        <xdr:cNvSpPr txBox="1"/>
      </xdr:nvSpPr>
      <xdr:spPr>
        <a:xfrm>
          <a:off x="1719795" y="1330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17374</xdr:rowOff>
    </xdr:from>
    <xdr:to>
      <xdr:col>6</xdr:col>
      <xdr:colOff>38100</xdr:colOff>
      <xdr:row>77</xdr:row>
      <xdr:rowOff>118974</xdr:rowOff>
    </xdr:to>
    <xdr:sp macro="" textlink="">
      <xdr:nvSpPr>
        <xdr:cNvPr id="202" name="楕円 201"/>
        <xdr:cNvSpPr/>
      </xdr:nvSpPr>
      <xdr:spPr>
        <a:xfrm>
          <a:off x="1079500" y="132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110101</xdr:rowOff>
    </xdr:from>
    <xdr:ext cx="599010" cy="259045"/>
    <xdr:sp macro="" textlink="">
      <xdr:nvSpPr>
        <xdr:cNvPr id="203" name="テキスト ボックス 202"/>
        <xdr:cNvSpPr txBox="1"/>
      </xdr:nvSpPr>
      <xdr:spPr>
        <a:xfrm>
          <a:off x="830795" y="1331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95256</xdr:rowOff>
    </xdr:from>
    <xdr:to>
      <xdr:col>24</xdr:col>
      <xdr:colOff>63500</xdr:colOff>
      <xdr:row>98</xdr:row>
      <xdr:rowOff>102724</xdr:rowOff>
    </xdr:to>
    <xdr:cxnSp macro="">
      <xdr:nvCxnSpPr>
        <xdr:cNvPr id="233" name="直線コネクタ 232"/>
        <xdr:cNvCxnSpPr/>
      </xdr:nvCxnSpPr>
      <xdr:spPr>
        <a:xfrm flipV="1">
          <a:off x="3797300" y="16897356"/>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72740</xdr:rowOff>
    </xdr:from>
    <xdr:to>
      <xdr:col>19</xdr:col>
      <xdr:colOff>177800</xdr:colOff>
      <xdr:row>98</xdr:row>
      <xdr:rowOff>102724</xdr:rowOff>
    </xdr:to>
    <xdr:cxnSp macro="">
      <xdr:nvCxnSpPr>
        <xdr:cNvPr id="236" name="直線コネクタ 235"/>
        <xdr:cNvCxnSpPr/>
      </xdr:nvCxnSpPr>
      <xdr:spPr>
        <a:xfrm>
          <a:off x="2908300" y="16874840"/>
          <a:ext cx="889000" cy="2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72740</xdr:rowOff>
    </xdr:from>
    <xdr:to>
      <xdr:col>15</xdr:col>
      <xdr:colOff>50800</xdr:colOff>
      <xdr:row>98</xdr:row>
      <xdr:rowOff>87655</xdr:rowOff>
    </xdr:to>
    <xdr:cxnSp macro="">
      <xdr:nvCxnSpPr>
        <xdr:cNvPr id="239" name="直線コネクタ 238"/>
        <xdr:cNvCxnSpPr/>
      </xdr:nvCxnSpPr>
      <xdr:spPr>
        <a:xfrm flipV="1">
          <a:off x="2019300" y="16874840"/>
          <a:ext cx="889000" cy="1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77064</xdr:rowOff>
    </xdr:from>
    <xdr:to>
      <xdr:col>10</xdr:col>
      <xdr:colOff>114300</xdr:colOff>
      <xdr:row>98</xdr:row>
      <xdr:rowOff>87655</xdr:rowOff>
    </xdr:to>
    <xdr:cxnSp macro="">
      <xdr:nvCxnSpPr>
        <xdr:cNvPr id="242" name="直線コネクタ 241"/>
        <xdr:cNvCxnSpPr/>
      </xdr:nvCxnSpPr>
      <xdr:spPr>
        <a:xfrm>
          <a:off x="1130300" y="16364814"/>
          <a:ext cx="889000" cy="52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33407</xdr:rowOff>
    </xdr:from>
    <xdr:to>
      <xdr:col>10</xdr:col>
      <xdr:colOff>165100</xdr:colOff>
      <xdr:row>97</xdr:row>
      <xdr:rowOff>135007</xdr:rowOff>
    </xdr:to>
    <xdr:sp macro="" textlink="">
      <xdr:nvSpPr>
        <xdr:cNvPr id="243" name="フローチャート: 判断 242"/>
        <xdr:cNvSpPr/>
      </xdr:nvSpPr>
      <xdr:spPr>
        <a:xfrm>
          <a:off x="1968500" y="166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151534</xdr:rowOff>
    </xdr:from>
    <xdr:ext cx="534377" cy="259045"/>
    <xdr:sp macro="" textlink="">
      <xdr:nvSpPr>
        <xdr:cNvPr id="244" name="テキスト ボックス 243"/>
        <xdr:cNvSpPr txBox="1"/>
      </xdr:nvSpPr>
      <xdr:spPr>
        <a:xfrm>
          <a:off x="1752111" y="16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28874</xdr:rowOff>
    </xdr:from>
    <xdr:to>
      <xdr:col>6</xdr:col>
      <xdr:colOff>38100</xdr:colOff>
      <xdr:row>97</xdr:row>
      <xdr:rowOff>130474</xdr:rowOff>
    </xdr:to>
    <xdr:sp macro="" textlink="">
      <xdr:nvSpPr>
        <xdr:cNvPr id="245" name="フローチャート: 判断 244"/>
        <xdr:cNvSpPr/>
      </xdr:nvSpPr>
      <xdr:spPr>
        <a:xfrm>
          <a:off x="1079500" y="166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121601</xdr:rowOff>
    </xdr:from>
    <xdr:ext cx="534377" cy="259045"/>
    <xdr:sp macro="" textlink="">
      <xdr:nvSpPr>
        <xdr:cNvPr id="246" name="テキスト ボックス 245"/>
        <xdr:cNvSpPr txBox="1"/>
      </xdr:nvSpPr>
      <xdr:spPr>
        <a:xfrm>
          <a:off x="863111" y="167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44456</xdr:rowOff>
    </xdr:from>
    <xdr:to>
      <xdr:col>24</xdr:col>
      <xdr:colOff>114300</xdr:colOff>
      <xdr:row>98</xdr:row>
      <xdr:rowOff>146056</xdr:rowOff>
    </xdr:to>
    <xdr:sp macro="" textlink="">
      <xdr:nvSpPr>
        <xdr:cNvPr id="252" name="楕円 251"/>
        <xdr:cNvSpPr/>
      </xdr:nvSpPr>
      <xdr:spPr>
        <a:xfrm>
          <a:off x="4584700" y="1684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22883</xdr:rowOff>
    </xdr:from>
    <xdr:ext cx="534377" cy="259045"/>
    <xdr:sp macro="" textlink="">
      <xdr:nvSpPr>
        <xdr:cNvPr id="253" name="衛生費該当値テキスト"/>
        <xdr:cNvSpPr txBox="1"/>
      </xdr:nvSpPr>
      <xdr:spPr>
        <a:xfrm>
          <a:off x="4686300" y="1682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51924</xdr:rowOff>
    </xdr:from>
    <xdr:to>
      <xdr:col>20</xdr:col>
      <xdr:colOff>38100</xdr:colOff>
      <xdr:row>98</xdr:row>
      <xdr:rowOff>153524</xdr:rowOff>
    </xdr:to>
    <xdr:sp macro="" textlink="">
      <xdr:nvSpPr>
        <xdr:cNvPr id="254" name="楕円 253"/>
        <xdr:cNvSpPr/>
      </xdr:nvSpPr>
      <xdr:spPr>
        <a:xfrm>
          <a:off x="3746500" y="1685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144651</xdr:rowOff>
    </xdr:from>
    <xdr:ext cx="534377" cy="259045"/>
    <xdr:sp macro="" textlink="">
      <xdr:nvSpPr>
        <xdr:cNvPr id="255" name="テキスト ボックス 254"/>
        <xdr:cNvSpPr txBox="1"/>
      </xdr:nvSpPr>
      <xdr:spPr>
        <a:xfrm>
          <a:off x="3530111" y="1694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21940</xdr:rowOff>
    </xdr:from>
    <xdr:to>
      <xdr:col>15</xdr:col>
      <xdr:colOff>101600</xdr:colOff>
      <xdr:row>98</xdr:row>
      <xdr:rowOff>123540</xdr:rowOff>
    </xdr:to>
    <xdr:sp macro="" textlink="">
      <xdr:nvSpPr>
        <xdr:cNvPr id="256" name="楕円 255"/>
        <xdr:cNvSpPr/>
      </xdr:nvSpPr>
      <xdr:spPr>
        <a:xfrm>
          <a:off x="2857500" y="168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114667</xdr:rowOff>
    </xdr:from>
    <xdr:ext cx="534377" cy="259045"/>
    <xdr:sp macro="" textlink="">
      <xdr:nvSpPr>
        <xdr:cNvPr id="257" name="テキスト ボックス 256"/>
        <xdr:cNvSpPr txBox="1"/>
      </xdr:nvSpPr>
      <xdr:spPr>
        <a:xfrm>
          <a:off x="2641111" y="1691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36855</xdr:rowOff>
    </xdr:from>
    <xdr:to>
      <xdr:col>10</xdr:col>
      <xdr:colOff>165100</xdr:colOff>
      <xdr:row>98</xdr:row>
      <xdr:rowOff>138455</xdr:rowOff>
    </xdr:to>
    <xdr:sp macro="" textlink="">
      <xdr:nvSpPr>
        <xdr:cNvPr id="258" name="楕円 257"/>
        <xdr:cNvSpPr/>
      </xdr:nvSpPr>
      <xdr:spPr>
        <a:xfrm>
          <a:off x="1968500" y="1683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129582</xdr:rowOff>
    </xdr:from>
    <xdr:ext cx="534377" cy="259045"/>
    <xdr:sp macro="" textlink="">
      <xdr:nvSpPr>
        <xdr:cNvPr id="259" name="テキスト ボックス 258"/>
        <xdr:cNvSpPr txBox="1"/>
      </xdr:nvSpPr>
      <xdr:spPr>
        <a:xfrm>
          <a:off x="1752111" y="1693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26264</xdr:rowOff>
    </xdr:from>
    <xdr:to>
      <xdr:col>6</xdr:col>
      <xdr:colOff>38100</xdr:colOff>
      <xdr:row>95</xdr:row>
      <xdr:rowOff>127864</xdr:rowOff>
    </xdr:to>
    <xdr:sp macro="" textlink="">
      <xdr:nvSpPr>
        <xdr:cNvPr id="260" name="楕円 259"/>
        <xdr:cNvSpPr/>
      </xdr:nvSpPr>
      <xdr:spPr>
        <a:xfrm>
          <a:off x="1079500" y="1631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144391</xdr:rowOff>
    </xdr:from>
    <xdr:ext cx="534377" cy="259045"/>
    <xdr:sp macro="" textlink="">
      <xdr:nvSpPr>
        <xdr:cNvPr id="261" name="テキスト ボックス 260"/>
        <xdr:cNvSpPr txBox="1"/>
      </xdr:nvSpPr>
      <xdr:spPr>
        <a:xfrm>
          <a:off x="863111" y="1608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93599</xdr:rowOff>
    </xdr:from>
    <xdr:to>
      <xdr:col>55</xdr:col>
      <xdr:colOff>0</xdr:colOff>
      <xdr:row>38</xdr:row>
      <xdr:rowOff>94361</xdr:rowOff>
    </xdr:to>
    <xdr:cxnSp macro="">
      <xdr:nvCxnSpPr>
        <xdr:cNvPr id="290" name="直線コネクタ 289"/>
        <xdr:cNvCxnSpPr/>
      </xdr:nvCxnSpPr>
      <xdr:spPr>
        <a:xfrm>
          <a:off x="9639300" y="660869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93028</xdr:rowOff>
    </xdr:from>
    <xdr:to>
      <xdr:col>50</xdr:col>
      <xdr:colOff>114300</xdr:colOff>
      <xdr:row>38</xdr:row>
      <xdr:rowOff>93599</xdr:rowOff>
    </xdr:to>
    <xdr:cxnSp macro="">
      <xdr:nvCxnSpPr>
        <xdr:cNvPr id="293" name="直線コネクタ 292"/>
        <xdr:cNvCxnSpPr/>
      </xdr:nvCxnSpPr>
      <xdr:spPr>
        <a:xfrm>
          <a:off x="8750300" y="660812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60071</xdr:rowOff>
    </xdr:from>
    <xdr:to>
      <xdr:col>45</xdr:col>
      <xdr:colOff>177800</xdr:colOff>
      <xdr:row>38</xdr:row>
      <xdr:rowOff>93028</xdr:rowOff>
    </xdr:to>
    <xdr:cxnSp macro="">
      <xdr:nvCxnSpPr>
        <xdr:cNvPr id="296" name="直線コネクタ 295"/>
        <xdr:cNvCxnSpPr/>
      </xdr:nvCxnSpPr>
      <xdr:spPr>
        <a:xfrm>
          <a:off x="7861300" y="6575171"/>
          <a:ext cx="8890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60071</xdr:rowOff>
    </xdr:from>
    <xdr:to>
      <xdr:col>41</xdr:col>
      <xdr:colOff>50800</xdr:colOff>
      <xdr:row>38</xdr:row>
      <xdr:rowOff>92075</xdr:rowOff>
    </xdr:to>
    <xdr:cxnSp macro="">
      <xdr:nvCxnSpPr>
        <xdr:cNvPr id="299" name="直線コネクタ 298"/>
        <xdr:cNvCxnSpPr/>
      </xdr:nvCxnSpPr>
      <xdr:spPr>
        <a:xfrm flipV="1">
          <a:off x="6972300" y="6575171"/>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24321</xdr:rowOff>
    </xdr:from>
    <xdr:to>
      <xdr:col>41</xdr:col>
      <xdr:colOff>101600</xdr:colOff>
      <xdr:row>37</xdr:row>
      <xdr:rowOff>125921</xdr:rowOff>
    </xdr:to>
    <xdr:sp macro="" textlink="">
      <xdr:nvSpPr>
        <xdr:cNvPr id="300" name="フローチャート: 判断 299"/>
        <xdr:cNvSpPr/>
      </xdr:nvSpPr>
      <xdr:spPr>
        <a:xfrm>
          <a:off x="7810500" y="63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142448</xdr:rowOff>
    </xdr:from>
    <xdr:ext cx="469744" cy="259045"/>
    <xdr:sp macro="" textlink="">
      <xdr:nvSpPr>
        <xdr:cNvPr id="301" name="テキスト ボックス 300"/>
        <xdr:cNvSpPr txBox="1"/>
      </xdr:nvSpPr>
      <xdr:spPr>
        <a:xfrm>
          <a:off x="7626428" y="61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119571</xdr:rowOff>
    </xdr:from>
    <xdr:to>
      <xdr:col>36</xdr:col>
      <xdr:colOff>165100</xdr:colOff>
      <xdr:row>37</xdr:row>
      <xdr:rowOff>49721</xdr:rowOff>
    </xdr:to>
    <xdr:sp macro="" textlink="">
      <xdr:nvSpPr>
        <xdr:cNvPr id="302" name="フローチャート: 判断 301"/>
        <xdr:cNvSpPr/>
      </xdr:nvSpPr>
      <xdr:spPr>
        <a:xfrm>
          <a:off x="6921500" y="629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66248</xdr:rowOff>
    </xdr:from>
    <xdr:ext cx="469744" cy="259045"/>
    <xdr:sp macro="" textlink="">
      <xdr:nvSpPr>
        <xdr:cNvPr id="303" name="テキスト ボックス 302"/>
        <xdr:cNvSpPr txBox="1"/>
      </xdr:nvSpPr>
      <xdr:spPr>
        <a:xfrm>
          <a:off x="6737428" y="606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43561</xdr:rowOff>
    </xdr:from>
    <xdr:to>
      <xdr:col>55</xdr:col>
      <xdr:colOff>50800</xdr:colOff>
      <xdr:row>38</xdr:row>
      <xdr:rowOff>145161</xdr:rowOff>
    </xdr:to>
    <xdr:sp macro="" textlink="">
      <xdr:nvSpPr>
        <xdr:cNvPr id="309" name="楕円 308"/>
        <xdr:cNvSpPr/>
      </xdr:nvSpPr>
      <xdr:spPr>
        <a:xfrm>
          <a:off x="10426700" y="65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4653</xdr:rowOff>
    </xdr:from>
    <xdr:ext cx="378565" cy="259045"/>
    <xdr:sp macro="" textlink="">
      <xdr:nvSpPr>
        <xdr:cNvPr id="310" name="労働費該当値テキスト"/>
        <xdr:cNvSpPr txBox="1"/>
      </xdr:nvSpPr>
      <xdr:spPr>
        <a:xfrm>
          <a:off x="10528300" y="6519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42799</xdr:rowOff>
    </xdr:from>
    <xdr:to>
      <xdr:col>50</xdr:col>
      <xdr:colOff>165100</xdr:colOff>
      <xdr:row>38</xdr:row>
      <xdr:rowOff>144399</xdr:rowOff>
    </xdr:to>
    <xdr:sp macro="" textlink="">
      <xdr:nvSpPr>
        <xdr:cNvPr id="311" name="楕円 310"/>
        <xdr:cNvSpPr/>
      </xdr:nvSpPr>
      <xdr:spPr>
        <a:xfrm>
          <a:off x="95885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135526</xdr:rowOff>
    </xdr:from>
    <xdr:ext cx="378565" cy="259045"/>
    <xdr:sp macro="" textlink="">
      <xdr:nvSpPr>
        <xdr:cNvPr id="312" name="テキスト ボックス 311"/>
        <xdr:cNvSpPr txBox="1"/>
      </xdr:nvSpPr>
      <xdr:spPr>
        <a:xfrm>
          <a:off x="9450017" y="665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42228</xdr:rowOff>
    </xdr:from>
    <xdr:to>
      <xdr:col>46</xdr:col>
      <xdr:colOff>38100</xdr:colOff>
      <xdr:row>38</xdr:row>
      <xdr:rowOff>143828</xdr:rowOff>
    </xdr:to>
    <xdr:sp macro="" textlink="">
      <xdr:nvSpPr>
        <xdr:cNvPr id="313" name="楕円 312"/>
        <xdr:cNvSpPr/>
      </xdr:nvSpPr>
      <xdr:spPr>
        <a:xfrm>
          <a:off x="8699500" y="65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134955</xdr:rowOff>
    </xdr:from>
    <xdr:ext cx="378565" cy="259045"/>
    <xdr:sp macro="" textlink="">
      <xdr:nvSpPr>
        <xdr:cNvPr id="314" name="テキスト ボックス 313"/>
        <xdr:cNvSpPr txBox="1"/>
      </xdr:nvSpPr>
      <xdr:spPr>
        <a:xfrm>
          <a:off x="8561017" y="66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9271</xdr:rowOff>
    </xdr:from>
    <xdr:to>
      <xdr:col>41</xdr:col>
      <xdr:colOff>101600</xdr:colOff>
      <xdr:row>38</xdr:row>
      <xdr:rowOff>110871</xdr:rowOff>
    </xdr:to>
    <xdr:sp macro="" textlink="">
      <xdr:nvSpPr>
        <xdr:cNvPr id="315" name="楕円 314"/>
        <xdr:cNvSpPr/>
      </xdr:nvSpPr>
      <xdr:spPr>
        <a:xfrm>
          <a:off x="7810500" y="652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101998</xdr:rowOff>
    </xdr:from>
    <xdr:ext cx="378565" cy="259045"/>
    <xdr:sp macro="" textlink="">
      <xdr:nvSpPr>
        <xdr:cNvPr id="316" name="テキスト ボックス 315"/>
        <xdr:cNvSpPr txBox="1"/>
      </xdr:nvSpPr>
      <xdr:spPr>
        <a:xfrm>
          <a:off x="7672017" y="661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41275</xdr:rowOff>
    </xdr:from>
    <xdr:to>
      <xdr:col>36</xdr:col>
      <xdr:colOff>165100</xdr:colOff>
      <xdr:row>38</xdr:row>
      <xdr:rowOff>142875</xdr:rowOff>
    </xdr:to>
    <xdr:sp macro="" textlink="">
      <xdr:nvSpPr>
        <xdr:cNvPr id="317" name="楕円 316"/>
        <xdr:cNvSpPr/>
      </xdr:nvSpPr>
      <xdr:spPr>
        <a:xfrm>
          <a:off x="6921500" y="65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134002</xdr:rowOff>
    </xdr:from>
    <xdr:ext cx="378565" cy="259045"/>
    <xdr:sp macro="" textlink="">
      <xdr:nvSpPr>
        <xdr:cNvPr id="318" name="テキスト ボックス 317"/>
        <xdr:cNvSpPr txBox="1"/>
      </xdr:nvSpPr>
      <xdr:spPr>
        <a:xfrm>
          <a:off x="6783017" y="664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100061</xdr:rowOff>
    </xdr:from>
    <xdr:to>
      <xdr:col>55</xdr:col>
      <xdr:colOff>0</xdr:colOff>
      <xdr:row>58</xdr:row>
      <xdr:rowOff>124658</xdr:rowOff>
    </xdr:to>
    <xdr:cxnSp macro="">
      <xdr:nvCxnSpPr>
        <xdr:cNvPr id="345" name="直線コネクタ 344"/>
        <xdr:cNvCxnSpPr/>
      </xdr:nvCxnSpPr>
      <xdr:spPr>
        <a:xfrm flipV="1">
          <a:off x="9639300" y="10044161"/>
          <a:ext cx="8382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124658</xdr:rowOff>
    </xdr:from>
    <xdr:to>
      <xdr:col>50</xdr:col>
      <xdr:colOff>114300</xdr:colOff>
      <xdr:row>58</xdr:row>
      <xdr:rowOff>128659</xdr:rowOff>
    </xdr:to>
    <xdr:cxnSp macro="">
      <xdr:nvCxnSpPr>
        <xdr:cNvPr id="348" name="直線コネクタ 347"/>
        <xdr:cNvCxnSpPr/>
      </xdr:nvCxnSpPr>
      <xdr:spPr>
        <a:xfrm flipV="1">
          <a:off x="8750300" y="1006875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128659</xdr:rowOff>
    </xdr:from>
    <xdr:to>
      <xdr:col>45</xdr:col>
      <xdr:colOff>177800</xdr:colOff>
      <xdr:row>58</xdr:row>
      <xdr:rowOff>128933</xdr:rowOff>
    </xdr:to>
    <xdr:cxnSp macro="">
      <xdr:nvCxnSpPr>
        <xdr:cNvPr id="351" name="直線コネクタ 350"/>
        <xdr:cNvCxnSpPr/>
      </xdr:nvCxnSpPr>
      <xdr:spPr>
        <a:xfrm flipV="1">
          <a:off x="7861300" y="10072759"/>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128933</xdr:rowOff>
    </xdr:from>
    <xdr:to>
      <xdr:col>41</xdr:col>
      <xdr:colOff>50800</xdr:colOff>
      <xdr:row>58</xdr:row>
      <xdr:rowOff>132224</xdr:rowOff>
    </xdr:to>
    <xdr:cxnSp macro="">
      <xdr:nvCxnSpPr>
        <xdr:cNvPr id="354" name="直線コネクタ 353"/>
        <xdr:cNvCxnSpPr/>
      </xdr:nvCxnSpPr>
      <xdr:spPr>
        <a:xfrm flipV="1">
          <a:off x="6972300" y="10073033"/>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59227</xdr:rowOff>
    </xdr:from>
    <xdr:to>
      <xdr:col>41</xdr:col>
      <xdr:colOff>101600</xdr:colOff>
      <xdr:row>57</xdr:row>
      <xdr:rowOff>160827</xdr:rowOff>
    </xdr:to>
    <xdr:sp macro="" textlink="">
      <xdr:nvSpPr>
        <xdr:cNvPr id="355" name="フローチャート: 判断 354"/>
        <xdr:cNvSpPr/>
      </xdr:nvSpPr>
      <xdr:spPr>
        <a:xfrm>
          <a:off x="7810500" y="98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5904</xdr:rowOff>
    </xdr:from>
    <xdr:ext cx="469744" cy="259045"/>
    <xdr:sp macro="" textlink="">
      <xdr:nvSpPr>
        <xdr:cNvPr id="356" name="テキスト ボックス 355"/>
        <xdr:cNvSpPr txBox="1"/>
      </xdr:nvSpPr>
      <xdr:spPr>
        <a:xfrm>
          <a:off x="7626428" y="960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42814</xdr:rowOff>
    </xdr:from>
    <xdr:to>
      <xdr:col>36</xdr:col>
      <xdr:colOff>165100</xdr:colOff>
      <xdr:row>57</xdr:row>
      <xdr:rowOff>144414</xdr:rowOff>
    </xdr:to>
    <xdr:sp macro="" textlink="">
      <xdr:nvSpPr>
        <xdr:cNvPr id="357" name="フローチャート: 判断 356"/>
        <xdr:cNvSpPr/>
      </xdr:nvSpPr>
      <xdr:spPr>
        <a:xfrm>
          <a:off x="6921500" y="981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160941</xdr:rowOff>
    </xdr:from>
    <xdr:ext cx="469744" cy="259045"/>
    <xdr:sp macro="" textlink="">
      <xdr:nvSpPr>
        <xdr:cNvPr id="358" name="テキスト ボックス 357"/>
        <xdr:cNvSpPr txBox="1"/>
      </xdr:nvSpPr>
      <xdr:spPr>
        <a:xfrm>
          <a:off x="6737428" y="959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49261</xdr:rowOff>
    </xdr:from>
    <xdr:to>
      <xdr:col>55</xdr:col>
      <xdr:colOff>50800</xdr:colOff>
      <xdr:row>58</xdr:row>
      <xdr:rowOff>150861</xdr:rowOff>
    </xdr:to>
    <xdr:sp macro="" textlink="">
      <xdr:nvSpPr>
        <xdr:cNvPr id="364" name="楕円 363"/>
        <xdr:cNvSpPr/>
      </xdr:nvSpPr>
      <xdr:spPr>
        <a:xfrm>
          <a:off x="10426700" y="9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135638</xdr:rowOff>
    </xdr:from>
    <xdr:ext cx="469744" cy="259045"/>
    <xdr:sp macro="" textlink="">
      <xdr:nvSpPr>
        <xdr:cNvPr id="365" name="農林水産業費該当値テキスト"/>
        <xdr:cNvSpPr txBox="1"/>
      </xdr:nvSpPr>
      <xdr:spPr>
        <a:xfrm>
          <a:off x="10528300" y="990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73858</xdr:rowOff>
    </xdr:from>
    <xdr:to>
      <xdr:col>50</xdr:col>
      <xdr:colOff>165100</xdr:colOff>
      <xdr:row>59</xdr:row>
      <xdr:rowOff>4008</xdr:rowOff>
    </xdr:to>
    <xdr:sp macro="" textlink="">
      <xdr:nvSpPr>
        <xdr:cNvPr id="366" name="楕円 365"/>
        <xdr:cNvSpPr/>
      </xdr:nvSpPr>
      <xdr:spPr>
        <a:xfrm>
          <a:off x="9588500" y="100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166585</xdr:rowOff>
    </xdr:from>
    <xdr:ext cx="378565" cy="259045"/>
    <xdr:sp macro="" textlink="">
      <xdr:nvSpPr>
        <xdr:cNvPr id="367" name="テキスト ボックス 366"/>
        <xdr:cNvSpPr txBox="1"/>
      </xdr:nvSpPr>
      <xdr:spPr>
        <a:xfrm>
          <a:off x="9450017" y="10110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77859</xdr:rowOff>
    </xdr:from>
    <xdr:to>
      <xdr:col>46</xdr:col>
      <xdr:colOff>38100</xdr:colOff>
      <xdr:row>59</xdr:row>
      <xdr:rowOff>8009</xdr:rowOff>
    </xdr:to>
    <xdr:sp macro="" textlink="">
      <xdr:nvSpPr>
        <xdr:cNvPr id="368" name="楕円 367"/>
        <xdr:cNvSpPr/>
      </xdr:nvSpPr>
      <xdr:spPr>
        <a:xfrm>
          <a:off x="8699500" y="100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170586</xdr:rowOff>
    </xdr:from>
    <xdr:ext cx="378565" cy="259045"/>
    <xdr:sp macro="" textlink="">
      <xdr:nvSpPr>
        <xdr:cNvPr id="369" name="テキスト ボックス 368"/>
        <xdr:cNvSpPr txBox="1"/>
      </xdr:nvSpPr>
      <xdr:spPr>
        <a:xfrm>
          <a:off x="8561017" y="10114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78133</xdr:rowOff>
    </xdr:from>
    <xdr:to>
      <xdr:col>41</xdr:col>
      <xdr:colOff>101600</xdr:colOff>
      <xdr:row>59</xdr:row>
      <xdr:rowOff>8283</xdr:rowOff>
    </xdr:to>
    <xdr:sp macro="" textlink="">
      <xdr:nvSpPr>
        <xdr:cNvPr id="370" name="楕円 369"/>
        <xdr:cNvSpPr/>
      </xdr:nvSpPr>
      <xdr:spPr>
        <a:xfrm>
          <a:off x="7810500" y="1002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170860</xdr:rowOff>
    </xdr:from>
    <xdr:ext cx="378565" cy="259045"/>
    <xdr:sp macro="" textlink="">
      <xdr:nvSpPr>
        <xdr:cNvPr id="371" name="テキスト ボックス 370"/>
        <xdr:cNvSpPr txBox="1"/>
      </xdr:nvSpPr>
      <xdr:spPr>
        <a:xfrm>
          <a:off x="7672017" y="10114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81424</xdr:rowOff>
    </xdr:from>
    <xdr:to>
      <xdr:col>36</xdr:col>
      <xdr:colOff>165100</xdr:colOff>
      <xdr:row>59</xdr:row>
      <xdr:rowOff>11574</xdr:rowOff>
    </xdr:to>
    <xdr:sp macro="" textlink="">
      <xdr:nvSpPr>
        <xdr:cNvPr id="372" name="楕円 371"/>
        <xdr:cNvSpPr/>
      </xdr:nvSpPr>
      <xdr:spPr>
        <a:xfrm>
          <a:off x="6921500" y="1002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2701</xdr:rowOff>
    </xdr:from>
    <xdr:ext cx="378565" cy="259045"/>
    <xdr:sp macro="" textlink="">
      <xdr:nvSpPr>
        <xdr:cNvPr id="373" name="テキスト ボックス 372"/>
        <xdr:cNvSpPr txBox="1"/>
      </xdr:nvSpPr>
      <xdr:spPr>
        <a:xfrm>
          <a:off x="6783017" y="10118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93714</xdr:rowOff>
    </xdr:from>
    <xdr:to>
      <xdr:col>55</xdr:col>
      <xdr:colOff>0</xdr:colOff>
      <xdr:row>78</xdr:row>
      <xdr:rowOff>131166</xdr:rowOff>
    </xdr:to>
    <xdr:cxnSp macro="">
      <xdr:nvCxnSpPr>
        <xdr:cNvPr id="402" name="直線コネクタ 401"/>
        <xdr:cNvCxnSpPr/>
      </xdr:nvCxnSpPr>
      <xdr:spPr>
        <a:xfrm>
          <a:off x="9639300" y="13466814"/>
          <a:ext cx="838200" cy="3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93675</xdr:rowOff>
    </xdr:from>
    <xdr:to>
      <xdr:col>50</xdr:col>
      <xdr:colOff>114300</xdr:colOff>
      <xdr:row>78</xdr:row>
      <xdr:rowOff>93714</xdr:rowOff>
    </xdr:to>
    <xdr:cxnSp macro="">
      <xdr:nvCxnSpPr>
        <xdr:cNvPr id="405" name="直線コネクタ 404"/>
        <xdr:cNvCxnSpPr/>
      </xdr:nvCxnSpPr>
      <xdr:spPr>
        <a:xfrm>
          <a:off x="8750300" y="13466775"/>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93675</xdr:rowOff>
    </xdr:from>
    <xdr:to>
      <xdr:col>45</xdr:col>
      <xdr:colOff>177800</xdr:colOff>
      <xdr:row>78</xdr:row>
      <xdr:rowOff>119507</xdr:rowOff>
    </xdr:to>
    <xdr:cxnSp macro="">
      <xdr:nvCxnSpPr>
        <xdr:cNvPr id="408" name="直線コネクタ 407"/>
        <xdr:cNvCxnSpPr/>
      </xdr:nvCxnSpPr>
      <xdr:spPr>
        <a:xfrm flipV="1">
          <a:off x="7861300" y="13466775"/>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119507</xdr:rowOff>
    </xdr:from>
    <xdr:to>
      <xdr:col>41</xdr:col>
      <xdr:colOff>50800</xdr:colOff>
      <xdr:row>78</xdr:row>
      <xdr:rowOff>125451</xdr:rowOff>
    </xdr:to>
    <xdr:cxnSp macro="">
      <xdr:nvCxnSpPr>
        <xdr:cNvPr id="411" name="直線コネクタ 410"/>
        <xdr:cNvCxnSpPr/>
      </xdr:nvCxnSpPr>
      <xdr:spPr>
        <a:xfrm flipV="1">
          <a:off x="6972300" y="1349260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154890</xdr:rowOff>
    </xdr:from>
    <xdr:to>
      <xdr:col>41</xdr:col>
      <xdr:colOff>101600</xdr:colOff>
      <xdr:row>77</xdr:row>
      <xdr:rowOff>85040</xdr:rowOff>
    </xdr:to>
    <xdr:sp macro="" textlink="">
      <xdr:nvSpPr>
        <xdr:cNvPr id="412" name="フローチャート: 判断 411"/>
        <xdr:cNvSpPr/>
      </xdr:nvSpPr>
      <xdr:spPr>
        <a:xfrm>
          <a:off x="7810500" y="1318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101566</xdr:rowOff>
    </xdr:from>
    <xdr:ext cx="469744" cy="259045"/>
    <xdr:sp macro="" textlink="">
      <xdr:nvSpPr>
        <xdr:cNvPr id="413" name="テキスト ボックス 412"/>
        <xdr:cNvSpPr txBox="1"/>
      </xdr:nvSpPr>
      <xdr:spPr>
        <a:xfrm>
          <a:off x="7626428" y="129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79642</xdr:rowOff>
    </xdr:from>
    <xdr:to>
      <xdr:col>36</xdr:col>
      <xdr:colOff>165100</xdr:colOff>
      <xdr:row>78</xdr:row>
      <xdr:rowOff>9792</xdr:rowOff>
    </xdr:to>
    <xdr:sp macro="" textlink="">
      <xdr:nvSpPr>
        <xdr:cNvPr id="414" name="フローチャート: 判断 413"/>
        <xdr:cNvSpPr/>
      </xdr:nvSpPr>
      <xdr:spPr>
        <a:xfrm>
          <a:off x="69215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26319</xdr:rowOff>
    </xdr:from>
    <xdr:ext cx="469744" cy="259045"/>
    <xdr:sp macro="" textlink="">
      <xdr:nvSpPr>
        <xdr:cNvPr id="415" name="テキスト ボックス 414"/>
        <xdr:cNvSpPr txBox="1"/>
      </xdr:nvSpPr>
      <xdr:spPr>
        <a:xfrm>
          <a:off x="6737428" y="130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80366</xdr:rowOff>
    </xdr:from>
    <xdr:to>
      <xdr:col>55</xdr:col>
      <xdr:colOff>50800</xdr:colOff>
      <xdr:row>79</xdr:row>
      <xdr:rowOff>10516</xdr:rowOff>
    </xdr:to>
    <xdr:sp macro="" textlink="">
      <xdr:nvSpPr>
        <xdr:cNvPr id="421" name="楕円 420"/>
        <xdr:cNvSpPr/>
      </xdr:nvSpPr>
      <xdr:spPr>
        <a:xfrm>
          <a:off x="10426700" y="134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166743</xdr:rowOff>
    </xdr:from>
    <xdr:ext cx="469744" cy="259045"/>
    <xdr:sp macro="" textlink="">
      <xdr:nvSpPr>
        <xdr:cNvPr id="422" name="商工費該当値テキスト"/>
        <xdr:cNvSpPr txBox="1"/>
      </xdr:nvSpPr>
      <xdr:spPr>
        <a:xfrm>
          <a:off x="10528300" y="1336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42914</xdr:rowOff>
    </xdr:from>
    <xdr:to>
      <xdr:col>50</xdr:col>
      <xdr:colOff>165100</xdr:colOff>
      <xdr:row>78</xdr:row>
      <xdr:rowOff>144514</xdr:rowOff>
    </xdr:to>
    <xdr:sp macro="" textlink="">
      <xdr:nvSpPr>
        <xdr:cNvPr id="423" name="楕円 422"/>
        <xdr:cNvSpPr/>
      </xdr:nvSpPr>
      <xdr:spPr>
        <a:xfrm>
          <a:off x="9588500" y="134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135641</xdr:rowOff>
    </xdr:from>
    <xdr:ext cx="469744" cy="259045"/>
    <xdr:sp macro="" textlink="">
      <xdr:nvSpPr>
        <xdr:cNvPr id="424" name="テキスト ボックス 423"/>
        <xdr:cNvSpPr txBox="1"/>
      </xdr:nvSpPr>
      <xdr:spPr>
        <a:xfrm>
          <a:off x="9404428" y="1350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42875</xdr:rowOff>
    </xdr:from>
    <xdr:to>
      <xdr:col>46</xdr:col>
      <xdr:colOff>38100</xdr:colOff>
      <xdr:row>78</xdr:row>
      <xdr:rowOff>144475</xdr:rowOff>
    </xdr:to>
    <xdr:sp macro="" textlink="">
      <xdr:nvSpPr>
        <xdr:cNvPr id="425" name="楕円 424"/>
        <xdr:cNvSpPr/>
      </xdr:nvSpPr>
      <xdr:spPr>
        <a:xfrm>
          <a:off x="8699500" y="134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135602</xdr:rowOff>
    </xdr:from>
    <xdr:ext cx="469744" cy="259045"/>
    <xdr:sp macro="" textlink="">
      <xdr:nvSpPr>
        <xdr:cNvPr id="426" name="テキスト ボックス 425"/>
        <xdr:cNvSpPr txBox="1"/>
      </xdr:nvSpPr>
      <xdr:spPr>
        <a:xfrm>
          <a:off x="8515428" y="135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68707</xdr:rowOff>
    </xdr:from>
    <xdr:to>
      <xdr:col>41</xdr:col>
      <xdr:colOff>101600</xdr:colOff>
      <xdr:row>78</xdr:row>
      <xdr:rowOff>170307</xdr:rowOff>
    </xdr:to>
    <xdr:sp macro="" textlink="">
      <xdr:nvSpPr>
        <xdr:cNvPr id="427" name="楕円 426"/>
        <xdr:cNvSpPr/>
      </xdr:nvSpPr>
      <xdr:spPr>
        <a:xfrm>
          <a:off x="7810500" y="134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161434</xdr:rowOff>
    </xdr:from>
    <xdr:ext cx="469744" cy="259045"/>
    <xdr:sp macro="" textlink="">
      <xdr:nvSpPr>
        <xdr:cNvPr id="428" name="テキスト ボックス 427"/>
        <xdr:cNvSpPr txBox="1"/>
      </xdr:nvSpPr>
      <xdr:spPr>
        <a:xfrm>
          <a:off x="7626428" y="1353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74651</xdr:rowOff>
    </xdr:from>
    <xdr:to>
      <xdr:col>36</xdr:col>
      <xdr:colOff>165100</xdr:colOff>
      <xdr:row>79</xdr:row>
      <xdr:rowOff>4801</xdr:rowOff>
    </xdr:to>
    <xdr:sp macro="" textlink="">
      <xdr:nvSpPr>
        <xdr:cNvPr id="429" name="楕円 428"/>
        <xdr:cNvSpPr/>
      </xdr:nvSpPr>
      <xdr:spPr>
        <a:xfrm>
          <a:off x="6921500" y="134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167378</xdr:rowOff>
    </xdr:from>
    <xdr:ext cx="469744" cy="259045"/>
    <xdr:sp macro="" textlink="">
      <xdr:nvSpPr>
        <xdr:cNvPr id="430" name="テキスト ボックス 429"/>
        <xdr:cNvSpPr txBox="1"/>
      </xdr:nvSpPr>
      <xdr:spPr>
        <a:xfrm>
          <a:off x="6737428" y="1354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137720</xdr:rowOff>
    </xdr:from>
    <xdr:to>
      <xdr:col>55</xdr:col>
      <xdr:colOff>0</xdr:colOff>
      <xdr:row>98</xdr:row>
      <xdr:rowOff>5992</xdr:rowOff>
    </xdr:to>
    <xdr:cxnSp macro="">
      <xdr:nvCxnSpPr>
        <xdr:cNvPr id="457" name="直線コネクタ 456"/>
        <xdr:cNvCxnSpPr/>
      </xdr:nvCxnSpPr>
      <xdr:spPr>
        <a:xfrm flipV="1">
          <a:off x="9639300" y="16768370"/>
          <a:ext cx="838200" cy="3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5992</xdr:rowOff>
    </xdr:from>
    <xdr:to>
      <xdr:col>50</xdr:col>
      <xdr:colOff>114300</xdr:colOff>
      <xdr:row>98</xdr:row>
      <xdr:rowOff>9435</xdr:rowOff>
    </xdr:to>
    <xdr:cxnSp macro="">
      <xdr:nvCxnSpPr>
        <xdr:cNvPr id="460" name="直線コネクタ 459"/>
        <xdr:cNvCxnSpPr/>
      </xdr:nvCxnSpPr>
      <xdr:spPr>
        <a:xfrm flipV="1">
          <a:off x="8750300" y="16808092"/>
          <a:ext cx="889000" cy="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9435</xdr:rowOff>
    </xdr:from>
    <xdr:to>
      <xdr:col>45</xdr:col>
      <xdr:colOff>177800</xdr:colOff>
      <xdr:row>98</xdr:row>
      <xdr:rowOff>35468</xdr:rowOff>
    </xdr:to>
    <xdr:cxnSp macro="">
      <xdr:nvCxnSpPr>
        <xdr:cNvPr id="463" name="直線コネクタ 462"/>
        <xdr:cNvCxnSpPr/>
      </xdr:nvCxnSpPr>
      <xdr:spPr>
        <a:xfrm flipV="1">
          <a:off x="7861300" y="16811535"/>
          <a:ext cx="889000" cy="2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113905</xdr:rowOff>
    </xdr:from>
    <xdr:to>
      <xdr:col>41</xdr:col>
      <xdr:colOff>50800</xdr:colOff>
      <xdr:row>98</xdr:row>
      <xdr:rowOff>35468</xdr:rowOff>
    </xdr:to>
    <xdr:cxnSp macro="">
      <xdr:nvCxnSpPr>
        <xdr:cNvPr id="466" name="直線コネクタ 465"/>
        <xdr:cNvCxnSpPr/>
      </xdr:nvCxnSpPr>
      <xdr:spPr>
        <a:xfrm>
          <a:off x="6972300" y="16744555"/>
          <a:ext cx="889000" cy="9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44283</xdr:rowOff>
    </xdr:from>
    <xdr:to>
      <xdr:col>41</xdr:col>
      <xdr:colOff>101600</xdr:colOff>
      <xdr:row>97</xdr:row>
      <xdr:rowOff>145883</xdr:rowOff>
    </xdr:to>
    <xdr:sp macro="" textlink="">
      <xdr:nvSpPr>
        <xdr:cNvPr id="467" name="フローチャート: 判断 466"/>
        <xdr:cNvSpPr/>
      </xdr:nvSpPr>
      <xdr:spPr>
        <a:xfrm>
          <a:off x="7810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162410</xdr:rowOff>
    </xdr:from>
    <xdr:ext cx="534377" cy="259045"/>
    <xdr:sp macro="" textlink="">
      <xdr:nvSpPr>
        <xdr:cNvPr id="468" name="テキスト ボックス 467"/>
        <xdr:cNvSpPr txBox="1"/>
      </xdr:nvSpPr>
      <xdr:spPr>
        <a:xfrm>
          <a:off x="7594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2384</xdr:rowOff>
    </xdr:from>
    <xdr:to>
      <xdr:col>36</xdr:col>
      <xdr:colOff>165100</xdr:colOff>
      <xdr:row>97</xdr:row>
      <xdr:rowOff>103984</xdr:rowOff>
    </xdr:to>
    <xdr:sp macro="" textlink="">
      <xdr:nvSpPr>
        <xdr:cNvPr id="469" name="フローチャート: 判断 468"/>
        <xdr:cNvSpPr/>
      </xdr:nvSpPr>
      <xdr:spPr>
        <a:xfrm>
          <a:off x="6921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120511</xdr:rowOff>
    </xdr:from>
    <xdr:ext cx="534377" cy="259045"/>
    <xdr:sp macro="" textlink="">
      <xdr:nvSpPr>
        <xdr:cNvPr id="470" name="テキスト ボックス 469"/>
        <xdr:cNvSpPr txBox="1"/>
      </xdr:nvSpPr>
      <xdr:spPr>
        <a:xfrm>
          <a:off x="6705111" y="164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86920</xdr:rowOff>
    </xdr:from>
    <xdr:to>
      <xdr:col>55</xdr:col>
      <xdr:colOff>50800</xdr:colOff>
      <xdr:row>98</xdr:row>
      <xdr:rowOff>17070</xdr:rowOff>
    </xdr:to>
    <xdr:sp macro="" textlink="">
      <xdr:nvSpPr>
        <xdr:cNvPr id="476" name="楕円 475"/>
        <xdr:cNvSpPr/>
      </xdr:nvSpPr>
      <xdr:spPr>
        <a:xfrm>
          <a:off x="10426700" y="167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126642</xdr:rowOff>
    </xdr:from>
    <xdr:to>
      <xdr:col>50</xdr:col>
      <xdr:colOff>165100</xdr:colOff>
      <xdr:row>98</xdr:row>
      <xdr:rowOff>56792</xdr:rowOff>
    </xdr:to>
    <xdr:sp macro="" textlink="">
      <xdr:nvSpPr>
        <xdr:cNvPr id="478" name="楕円 477"/>
        <xdr:cNvSpPr/>
      </xdr:nvSpPr>
      <xdr:spPr>
        <a:xfrm>
          <a:off x="9588500" y="167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47919</xdr:rowOff>
    </xdr:from>
    <xdr:ext cx="534377" cy="259045"/>
    <xdr:sp macro="" textlink="">
      <xdr:nvSpPr>
        <xdr:cNvPr id="479" name="テキスト ボックス 478"/>
        <xdr:cNvSpPr txBox="1"/>
      </xdr:nvSpPr>
      <xdr:spPr>
        <a:xfrm>
          <a:off x="9372111" y="1685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130085</xdr:rowOff>
    </xdr:from>
    <xdr:to>
      <xdr:col>46</xdr:col>
      <xdr:colOff>38100</xdr:colOff>
      <xdr:row>98</xdr:row>
      <xdr:rowOff>60235</xdr:rowOff>
    </xdr:to>
    <xdr:sp macro="" textlink="">
      <xdr:nvSpPr>
        <xdr:cNvPr id="480" name="楕円 479"/>
        <xdr:cNvSpPr/>
      </xdr:nvSpPr>
      <xdr:spPr>
        <a:xfrm>
          <a:off x="8699500" y="1676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51362</xdr:rowOff>
    </xdr:from>
    <xdr:ext cx="534377" cy="259045"/>
    <xdr:sp macro="" textlink="">
      <xdr:nvSpPr>
        <xdr:cNvPr id="481" name="テキスト ボックス 480"/>
        <xdr:cNvSpPr txBox="1"/>
      </xdr:nvSpPr>
      <xdr:spPr>
        <a:xfrm>
          <a:off x="8483111" y="1685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156118</xdr:rowOff>
    </xdr:from>
    <xdr:to>
      <xdr:col>41</xdr:col>
      <xdr:colOff>101600</xdr:colOff>
      <xdr:row>98</xdr:row>
      <xdr:rowOff>86268</xdr:rowOff>
    </xdr:to>
    <xdr:sp macro="" textlink="">
      <xdr:nvSpPr>
        <xdr:cNvPr id="482" name="楕円 481"/>
        <xdr:cNvSpPr/>
      </xdr:nvSpPr>
      <xdr:spPr>
        <a:xfrm>
          <a:off x="7810500" y="1678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77395</xdr:rowOff>
    </xdr:from>
    <xdr:ext cx="534377" cy="259045"/>
    <xdr:sp macro="" textlink="">
      <xdr:nvSpPr>
        <xdr:cNvPr id="483" name="テキスト ボックス 482"/>
        <xdr:cNvSpPr txBox="1"/>
      </xdr:nvSpPr>
      <xdr:spPr>
        <a:xfrm>
          <a:off x="7594111" y="1687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63105</xdr:rowOff>
    </xdr:from>
    <xdr:to>
      <xdr:col>36</xdr:col>
      <xdr:colOff>165100</xdr:colOff>
      <xdr:row>97</xdr:row>
      <xdr:rowOff>164705</xdr:rowOff>
    </xdr:to>
    <xdr:sp macro="" textlink="">
      <xdr:nvSpPr>
        <xdr:cNvPr id="484" name="楕円 483"/>
        <xdr:cNvSpPr/>
      </xdr:nvSpPr>
      <xdr:spPr>
        <a:xfrm>
          <a:off x="6921500" y="166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155832</xdr:rowOff>
    </xdr:from>
    <xdr:ext cx="534377" cy="259045"/>
    <xdr:sp macro="" textlink="">
      <xdr:nvSpPr>
        <xdr:cNvPr id="485" name="テキスト ボックス 484"/>
        <xdr:cNvSpPr txBox="1"/>
      </xdr:nvSpPr>
      <xdr:spPr>
        <a:xfrm>
          <a:off x="6705111" y="1678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36647</xdr:rowOff>
    </xdr:from>
    <xdr:to>
      <xdr:col>85</xdr:col>
      <xdr:colOff>127000</xdr:colOff>
      <xdr:row>37</xdr:row>
      <xdr:rowOff>38064</xdr:rowOff>
    </xdr:to>
    <xdr:cxnSp macro="">
      <xdr:nvCxnSpPr>
        <xdr:cNvPr id="513" name="直線コネクタ 512"/>
        <xdr:cNvCxnSpPr/>
      </xdr:nvCxnSpPr>
      <xdr:spPr>
        <a:xfrm>
          <a:off x="15481300" y="6380297"/>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17765</xdr:rowOff>
    </xdr:from>
    <xdr:to>
      <xdr:col>81</xdr:col>
      <xdr:colOff>50800</xdr:colOff>
      <xdr:row>37</xdr:row>
      <xdr:rowOff>36647</xdr:rowOff>
    </xdr:to>
    <xdr:cxnSp macro="">
      <xdr:nvCxnSpPr>
        <xdr:cNvPr id="516" name="直線コネクタ 515"/>
        <xdr:cNvCxnSpPr/>
      </xdr:nvCxnSpPr>
      <xdr:spPr>
        <a:xfrm>
          <a:off x="14592300" y="6361415"/>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148252</xdr:rowOff>
    </xdr:from>
    <xdr:ext cx="534377" cy="259045"/>
    <xdr:sp macro="" textlink="">
      <xdr:nvSpPr>
        <xdr:cNvPr id="518" name="テキスト ボックス 517"/>
        <xdr:cNvSpPr txBox="1"/>
      </xdr:nvSpPr>
      <xdr:spPr>
        <a:xfrm>
          <a:off x="15214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77932</xdr:rowOff>
    </xdr:from>
    <xdr:to>
      <xdr:col>76</xdr:col>
      <xdr:colOff>114300</xdr:colOff>
      <xdr:row>37</xdr:row>
      <xdr:rowOff>17765</xdr:rowOff>
    </xdr:to>
    <xdr:cxnSp macro="">
      <xdr:nvCxnSpPr>
        <xdr:cNvPr id="519" name="直線コネクタ 518"/>
        <xdr:cNvCxnSpPr/>
      </xdr:nvCxnSpPr>
      <xdr:spPr>
        <a:xfrm>
          <a:off x="13703300" y="6250132"/>
          <a:ext cx="889000" cy="1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xdr:rowOff>
    </xdr:from>
    <xdr:ext cx="534377" cy="259045"/>
    <xdr:sp macro="" textlink="">
      <xdr:nvSpPr>
        <xdr:cNvPr id="521" name="テキスト ボックス 520"/>
        <xdr:cNvSpPr txBox="1"/>
      </xdr:nvSpPr>
      <xdr:spPr>
        <a:xfrm>
          <a:off x="14325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77932</xdr:rowOff>
    </xdr:from>
    <xdr:to>
      <xdr:col>71</xdr:col>
      <xdr:colOff>177800</xdr:colOff>
      <xdr:row>37</xdr:row>
      <xdr:rowOff>58593</xdr:rowOff>
    </xdr:to>
    <xdr:cxnSp macro="">
      <xdr:nvCxnSpPr>
        <xdr:cNvPr id="522" name="直線コネクタ 521"/>
        <xdr:cNvCxnSpPr/>
      </xdr:nvCxnSpPr>
      <xdr:spPr>
        <a:xfrm flipV="1">
          <a:off x="12814300" y="6250132"/>
          <a:ext cx="889000" cy="15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163561</xdr:rowOff>
    </xdr:from>
    <xdr:to>
      <xdr:col>72</xdr:col>
      <xdr:colOff>38100</xdr:colOff>
      <xdr:row>37</xdr:row>
      <xdr:rowOff>93711</xdr:rowOff>
    </xdr:to>
    <xdr:sp macro="" textlink="">
      <xdr:nvSpPr>
        <xdr:cNvPr id="523" name="フローチャート: 判断 522"/>
        <xdr:cNvSpPr/>
      </xdr:nvSpPr>
      <xdr:spPr>
        <a:xfrm>
          <a:off x="13652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84838</xdr:rowOff>
    </xdr:from>
    <xdr:ext cx="534377" cy="259045"/>
    <xdr:sp macro="" textlink="">
      <xdr:nvSpPr>
        <xdr:cNvPr id="524" name="テキスト ボックス 523"/>
        <xdr:cNvSpPr txBox="1"/>
      </xdr:nvSpPr>
      <xdr:spPr>
        <a:xfrm>
          <a:off x="13436111" y="642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105176</xdr:rowOff>
    </xdr:from>
    <xdr:to>
      <xdr:col>67</xdr:col>
      <xdr:colOff>101600</xdr:colOff>
      <xdr:row>38</xdr:row>
      <xdr:rowOff>35327</xdr:rowOff>
    </xdr:to>
    <xdr:sp macro="" textlink="">
      <xdr:nvSpPr>
        <xdr:cNvPr id="525" name="フローチャート: 判断 524"/>
        <xdr:cNvSpPr/>
      </xdr:nvSpPr>
      <xdr:spPr>
        <a:xfrm>
          <a:off x="12763500" y="64488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26454</xdr:rowOff>
    </xdr:from>
    <xdr:ext cx="534377" cy="259045"/>
    <xdr:sp macro="" textlink="">
      <xdr:nvSpPr>
        <xdr:cNvPr id="526" name="テキスト ボックス 525"/>
        <xdr:cNvSpPr txBox="1"/>
      </xdr:nvSpPr>
      <xdr:spPr>
        <a:xfrm>
          <a:off x="12547111" y="654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158714</xdr:rowOff>
    </xdr:from>
    <xdr:to>
      <xdr:col>85</xdr:col>
      <xdr:colOff>177800</xdr:colOff>
      <xdr:row>37</xdr:row>
      <xdr:rowOff>88864</xdr:rowOff>
    </xdr:to>
    <xdr:sp macro="" textlink="">
      <xdr:nvSpPr>
        <xdr:cNvPr id="532" name="楕円 531"/>
        <xdr:cNvSpPr/>
      </xdr:nvSpPr>
      <xdr:spPr>
        <a:xfrm>
          <a:off x="16268700" y="63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10141</xdr:rowOff>
    </xdr:from>
    <xdr:ext cx="534377" cy="259045"/>
    <xdr:sp macro="" textlink="">
      <xdr:nvSpPr>
        <xdr:cNvPr id="533" name="消防費該当値テキスト"/>
        <xdr:cNvSpPr txBox="1"/>
      </xdr:nvSpPr>
      <xdr:spPr>
        <a:xfrm>
          <a:off x="16370300" y="618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157297</xdr:rowOff>
    </xdr:from>
    <xdr:to>
      <xdr:col>81</xdr:col>
      <xdr:colOff>101600</xdr:colOff>
      <xdr:row>37</xdr:row>
      <xdr:rowOff>87447</xdr:rowOff>
    </xdr:to>
    <xdr:sp macro="" textlink="">
      <xdr:nvSpPr>
        <xdr:cNvPr id="534" name="楕円 533"/>
        <xdr:cNvSpPr/>
      </xdr:nvSpPr>
      <xdr:spPr>
        <a:xfrm>
          <a:off x="15430500" y="632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103974</xdr:rowOff>
    </xdr:from>
    <xdr:ext cx="534377" cy="259045"/>
    <xdr:sp macro="" textlink="">
      <xdr:nvSpPr>
        <xdr:cNvPr id="535" name="テキスト ボックス 534"/>
        <xdr:cNvSpPr txBox="1"/>
      </xdr:nvSpPr>
      <xdr:spPr>
        <a:xfrm>
          <a:off x="15214111" y="610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138415</xdr:rowOff>
    </xdr:from>
    <xdr:to>
      <xdr:col>76</xdr:col>
      <xdr:colOff>165100</xdr:colOff>
      <xdr:row>37</xdr:row>
      <xdr:rowOff>68565</xdr:rowOff>
    </xdr:to>
    <xdr:sp macro="" textlink="">
      <xdr:nvSpPr>
        <xdr:cNvPr id="536" name="楕円 535"/>
        <xdr:cNvSpPr/>
      </xdr:nvSpPr>
      <xdr:spPr>
        <a:xfrm>
          <a:off x="14541500" y="63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85092</xdr:rowOff>
    </xdr:from>
    <xdr:ext cx="534377" cy="259045"/>
    <xdr:sp macro="" textlink="">
      <xdr:nvSpPr>
        <xdr:cNvPr id="537" name="テキスト ボックス 536"/>
        <xdr:cNvSpPr txBox="1"/>
      </xdr:nvSpPr>
      <xdr:spPr>
        <a:xfrm>
          <a:off x="14325111" y="608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27132</xdr:rowOff>
    </xdr:from>
    <xdr:to>
      <xdr:col>72</xdr:col>
      <xdr:colOff>38100</xdr:colOff>
      <xdr:row>36</xdr:row>
      <xdr:rowOff>128732</xdr:rowOff>
    </xdr:to>
    <xdr:sp macro="" textlink="">
      <xdr:nvSpPr>
        <xdr:cNvPr id="538" name="楕円 537"/>
        <xdr:cNvSpPr/>
      </xdr:nvSpPr>
      <xdr:spPr>
        <a:xfrm>
          <a:off x="13652500" y="61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145259</xdr:rowOff>
    </xdr:from>
    <xdr:ext cx="534377" cy="259045"/>
    <xdr:sp macro="" textlink="">
      <xdr:nvSpPr>
        <xdr:cNvPr id="539" name="テキスト ボックス 538"/>
        <xdr:cNvSpPr txBox="1"/>
      </xdr:nvSpPr>
      <xdr:spPr>
        <a:xfrm>
          <a:off x="13436111" y="597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7793</xdr:rowOff>
    </xdr:from>
    <xdr:to>
      <xdr:col>67</xdr:col>
      <xdr:colOff>101600</xdr:colOff>
      <xdr:row>37</xdr:row>
      <xdr:rowOff>109393</xdr:rowOff>
    </xdr:to>
    <xdr:sp macro="" textlink="">
      <xdr:nvSpPr>
        <xdr:cNvPr id="540" name="楕円 539"/>
        <xdr:cNvSpPr/>
      </xdr:nvSpPr>
      <xdr:spPr>
        <a:xfrm>
          <a:off x="12763500" y="635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125920</xdr:rowOff>
    </xdr:from>
    <xdr:ext cx="534377" cy="259045"/>
    <xdr:sp macro="" textlink="">
      <xdr:nvSpPr>
        <xdr:cNvPr id="541" name="テキスト ボックス 540"/>
        <xdr:cNvSpPr txBox="1"/>
      </xdr:nvSpPr>
      <xdr:spPr>
        <a:xfrm>
          <a:off x="12547111" y="612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156480</xdr:rowOff>
    </xdr:from>
    <xdr:to>
      <xdr:col>85</xdr:col>
      <xdr:colOff>127000</xdr:colOff>
      <xdr:row>58</xdr:row>
      <xdr:rowOff>8210</xdr:rowOff>
    </xdr:to>
    <xdr:cxnSp macro="">
      <xdr:nvCxnSpPr>
        <xdr:cNvPr id="569" name="直線コネクタ 568"/>
        <xdr:cNvCxnSpPr/>
      </xdr:nvCxnSpPr>
      <xdr:spPr>
        <a:xfrm>
          <a:off x="15481300" y="9929130"/>
          <a:ext cx="8382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151473</xdr:rowOff>
    </xdr:from>
    <xdr:to>
      <xdr:col>81</xdr:col>
      <xdr:colOff>50800</xdr:colOff>
      <xdr:row>57</xdr:row>
      <xdr:rowOff>156480</xdr:rowOff>
    </xdr:to>
    <xdr:cxnSp macro="">
      <xdr:nvCxnSpPr>
        <xdr:cNvPr id="572" name="直線コネクタ 571"/>
        <xdr:cNvCxnSpPr/>
      </xdr:nvCxnSpPr>
      <xdr:spPr>
        <a:xfrm>
          <a:off x="14592300" y="9924123"/>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10861</xdr:rowOff>
    </xdr:from>
    <xdr:to>
      <xdr:col>76</xdr:col>
      <xdr:colOff>114300</xdr:colOff>
      <xdr:row>57</xdr:row>
      <xdr:rowOff>151473</xdr:rowOff>
    </xdr:to>
    <xdr:cxnSp macro="">
      <xdr:nvCxnSpPr>
        <xdr:cNvPr id="575" name="直線コネクタ 574"/>
        <xdr:cNvCxnSpPr/>
      </xdr:nvCxnSpPr>
      <xdr:spPr>
        <a:xfrm>
          <a:off x="13703300" y="9783511"/>
          <a:ext cx="889000" cy="14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10861</xdr:rowOff>
    </xdr:from>
    <xdr:to>
      <xdr:col>71</xdr:col>
      <xdr:colOff>177800</xdr:colOff>
      <xdr:row>58</xdr:row>
      <xdr:rowOff>4666</xdr:rowOff>
    </xdr:to>
    <xdr:cxnSp macro="">
      <xdr:nvCxnSpPr>
        <xdr:cNvPr id="578" name="直線コネクタ 577"/>
        <xdr:cNvCxnSpPr/>
      </xdr:nvCxnSpPr>
      <xdr:spPr>
        <a:xfrm flipV="1">
          <a:off x="12814300" y="9783511"/>
          <a:ext cx="889000" cy="16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112537</xdr:rowOff>
    </xdr:from>
    <xdr:to>
      <xdr:col>72</xdr:col>
      <xdr:colOff>38100</xdr:colOff>
      <xdr:row>56</xdr:row>
      <xdr:rowOff>42687</xdr:rowOff>
    </xdr:to>
    <xdr:sp macro="" textlink="">
      <xdr:nvSpPr>
        <xdr:cNvPr id="579" name="フローチャート: 判断 578"/>
        <xdr:cNvSpPr/>
      </xdr:nvSpPr>
      <xdr:spPr>
        <a:xfrm>
          <a:off x="13652500" y="954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59214</xdr:rowOff>
    </xdr:from>
    <xdr:ext cx="534377" cy="259045"/>
    <xdr:sp macro="" textlink="">
      <xdr:nvSpPr>
        <xdr:cNvPr id="580" name="テキスト ボックス 579"/>
        <xdr:cNvSpPr txBox="1"/>
      </xdr:nvSpPr>
      <xdr:spPr>
        <a:xfrm>
          <a:off x="13436111" y="931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161366</xdr:rowOff>
    </xdr:from>
    <xdr:to>
      <xdr:col>67</xdr:col>
      <xdr:colOff>101600</xdr:colOff>
      <xdr:row>56</xdr:row>
      <xdr:rowOff>91516</xdr:rowOff>
    </xdr:to>
    <xdr:sp macro="" textlink="">
      <xdr:nvSpPr>
        <xdr:cNvPr id="581" name="フローチャート: 判断 580"/>
        <xdr:cNvSpPr/>
      </xdr:nvSpPr>
      <xdr:spPr>
        <a:xfrm>
          <a:off x="12763500" y="95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108043</xdr:rowOff>
    </xdr:from>
    <xdr:ext cx="534377" cy="259045"/>
    <xdr:sp macro="" textlink="">
      <xdr:nvSpPr>
        <xdr:cNvPr id="582" name="テキスト ボックス 581"/>
        <xdr:cNvSpPr txBox="1"/>
      </xdr:nvSpPr>
      <xdr:spPr>
        <a:xfrm>
          <a:off x="12547111" y="93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128860</xdr:rowOff>
    </xdr:from>
    <xdr:to>
      <xdr:col>85</xdr:col>
      <xdr:colOff>177800</xdr:colOff>
      <xdr:row>58</xdr:row>
      <xdr:rowOff>59010</xdr:rowOff>
    </xdr:to>
    <xdr:sp macro="" textlink="">
      <xdr:nvSpPr>
        <xdr:cNvPr id="588" name="楕円 587"/>
        <xdr:cNvSpPr/>
      </xdr:nvSpPr>
      <xdr:spPr>
        <a:xfrm>
          <a:off x="16268700" y="99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43787</xdr:rowOff>
    </xdr:from>
    <xdr:ext cx="534377" cy="259045"/>
    <xdr:sp macro="" textlink="">
      <xdr:nvSpPr>
        <xdr:cNvPr id="589" name="教育費該当値テキスト"/>
        <xdr:cNvSpPr txBox="1"/>
      </xdr:nvSpPr>
      <xdr:spPr>
        <a:xfrm>
          <a:off x="16370300" y="981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105680</xdr:rowOff>
    </xdr:from>
    <xdr:to>
      <xdr:col>81</xdr:col>
      <xdr:colOff>101600</xdr:colOff>
      <xdr:row>58</xdr:row>
      <xdr:rowOff>35830</xdr:rowOff>
    </xdr:to>
    <xdr:sp macro="" textlink="">
      <xdr:nvSpPr>
        <xdr:cNvPr id="590" name="楕円 589"/>
        <xdr:cNvSpPr/>
      </xdr:nvSpPr>
      <xdr:spPr>
        <a:xfrm>
          <a:off x="15430500" y="98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26957</xdr:rowOff>
    </xdr:from>
    <xdr:ext cx="534377" cy="259045"/>
    <xdr:sp macro="" textlink="">
      <xdr:nvSpPr>
        <xdr:cNvPr id="591" name="テキスト ボックス 590"/>
        <xdr:cNvSpPr txBox="1"/>
      </xdr:nvSpPr>
      <xdr:spPr>
        <a:xfrm>
          <a:off x="15214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100673</xdr:rowOff>
    </xdr:from>
    <xdr:to>
      <xdr:col>76</xdr:col>
      <xdr:colOff>165100</xdr:colOff>
      <xdr:row>58</xdr:row>
      <xdr:rowOff>30823</xdr:rowOff>
    </xdr:to>
    <xdr:sp macro="" textlink="">
      <xdr:nvSpPr>
        <xdr:cNvPr id="592" name="楕円 591"/>
        <xdr:cNvSpPr/>
      </xdr:nvSpPr>
      <xdr:spPr>
        <a:xfrm>
          <a:off x="14541500" y="98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21950</xdr:rowOff>
    </xdr:from>
    <xdr:ext cx="534377" cy="259045"/>
    <xdr:sp macro="" textlink="">
      <xdr:nvSpPr>
        <xdr:cNvPr id="593" name="テキスト ボックス 592"/>
        <xdr:cNvSpPr txBox="1"/>
      </xdr:nvSpPr>
      <xdr:spPr>
        <a:xfrm>
          <a:off x="14325111" y="996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131511</xdr:rowOff>
    </xdr:from>
    <xdr:to>
      <xdr:col>72</xdr:col>
      <xdr:colOff>38100</xdr:colOff>
      <xdr:row>57</xdr:row>
      <xdr:rowOff>61661</xdr:rowOff>
    </xdr:to>
    <xdr:sp macro="" textlink="">
      <xdr:nvSpPr>
        <xdr:cNvPr id="594" name="楕円 593"/>
        <xdr:cNvSpPr/>
      </xdr:nvSpPr>
      <xdr:spPr>
        <a:xfrm>
          <a:off x="13652500" y="973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52788</xdr:rowOff>
    </xdr:from>
    <xdr:ext cx="534377" cy="259045"/>
    <xdr:sp macro="" textlink="">
      <xdr:nvSpPr>
        <xdr:cNvPr id="595" name="テキスト ボックス 594"/>
        <xdr:cNvSpPr txBox="1"/>
      </xdr:nvSpPr>
      <xdr:spPr>
        <a:xfrm>
          <a:off x="13436111" y="982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125316</xdr:rowOff>
    </xdr:from>
    <xdr:to>
      <xdr:col>67</xdr:col>
      <xdr:colOff>101600</xdr:colOff>
      <xdr:row>58</xdr:row>
      <xdr:rowOff>55466</xdr:rowOff>
    </xdr:to>
    <xdr:sp macro="" textlink="">
      <xdr:nvSpPr>
        <xdr:cNvPr id="596" name="楕円 595"/>
        <xdr:cNvSpPr/>
      </xdr:nvSpPr>
      <xdr:spPr>
        <a:xfrm>
          <a:off x="12763500" y="989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46593</xdr:rowOff>
    </xdr:from>
    <xdr:ext cx="534377" cy="259045"/>
    <xdr:sp macro="" textlink="">
      <xdr:nvSpPr>
        <xdr:cNvPr id="597" name="テキスト ボックス 596"/>
        <xdr:cNvSpPr txBox="1"/>
      </xdr:nvSpPr>
      <xdr:spPr>
        <a:xfrm>
          <a:off x="12547111" y="999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97115</xdr:rowOff>
    </xdr:from>
    <xdr:to>
      <xdr:col>85</xdr:col>
      <xdr:colOff>127000</xdr:colOff>
      <xdr:row>79</xdr:row>
      <xdr:rowOff>98879</xdr:rowOff>
    </xdr:to>
    <xdr:cxnSp macro="">
      <xdr:nvCxnSpPr>
        <xdr:cNvPr id="628" name="直線コネクタ 627"/>
        <xdr:cNvCxnSpPr/>
      </xdr:nvCxnSpPr>
      <xdr:spPr>
        <a:xfrm flipV="1">
          <a:off x="15481300" y="13641665"/>
          <a:ext cx="8382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10294</xdr:rowOff>
    </xdr:from>
    <xdr:to>
      <xdr:col>72</xdr:col>
      <xdr:colOff>38100</xdr:colOff>
      <xdr:row>79</xdr:row>
      <xdr:rowOff>111894</xdr:rowOff>
    </xdr:to>
    <xdr:sp macro="" textlink="">
      <xdr:nvSpPr>
        <xdr:cNvPr id="638" name="フローチャート: 判断 637"/>
        <xdr:cNvSpPr/>
      </xdr:nvSpPr>
      <xdr:spPr>
        <a:xfrm>
          <a:off x="13652500" y="1355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128421</xdr:rowOff>
    </xdr:from>
    <xdr:ext cx="469744" cy="259045"/>
    <xdr:sp macro="" textlink="">
      <xdr:nvSpPr>
        <xdr:cNvPr id="639" name="テキスト ボックス 638"/>
        <xdr:cNvSpPr txBox="1"/>
      </xdr:nvSpPr>
      <xdr:spPr>
        <a:xfrm>
          <a:off x="13468428" y="1333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125606</xdr:rowOff>
    </xdr:from>
    <xdr:to>
      <xdr:col>67</xdr:col>
      <xdr:colOff>101600</xdr:colOff>
      <xdr:row>79</xdr:row>
      <xdr:rowOff>55756</xdr:rowOff>
    </xdr:to>
    <xdr:sp macro="" textlink="">
      <xdr:nvSpPr>
        <xdr:cNvPr id="640" name="フローチャート: 判断 639"/>
        <xdr:cNvSpPr/>
      </xdr:nvSpPr>
      <xdr:spPr>
        <a:xfrm>
          <a:off x="12763500" y="1349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72283</xdr:rowOff>
    </xdr:from>
    <xdr:ext cx="469744" cy="259045"/>
    <xdr:sp macro="" textlink="">
      <xdr:nvSpPr>
        <xdr:cNvPr id="641" name="テキスト ボックス 640"/>
        <xdr:cNvSpPr txBox="1"/>
      </xdr:nvSpPr>
      <xdr:spPr>
        <a:xfrm>
          <a:off x="12579428" y="1327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46315</xdr:rowOff>
    </xdr:from>
    <xdr:to>
      <xdr:col>85</xdr:col>
      <xdr:colOff>177800</xdr:colOff>
      <xdr:row>79</xdr:row>
      <xdr:rowOff>147915</xdr:rowOff>
    </xdr:to>
    <xdr:sp macro="" textlink="">
      <xdr:nvSpPr>
        <xdr:cNvPr id="647" name="楕円 646"/>
        <xdr:cNvSpPr/>
      </xdr:nvSpPr>
      <xdr:spPr>
        <a:xfrm>
          <a:off x="16268700" y="135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313932" cy="259045"/>
    <xdr:sp macro="" textlink="">
      <xdr:nvSpPr>
        <xdr:cNvPr id="648" name="災害復旧費該当値テキスト"/>
        <xdr:cNvSpPr txBox="1"/>
      </xdr:nvSpPr>
      <xdr:spPr>
        <a:xfrm>
          <a:off x="16370300" y="13551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140729</xdr:rowOff>
    </xdr:from>
    <xdr:to>
      <xdr:col>85</xdr:col>
      <xdr:colOff>127000</xdr:colOff>
      <xdr:row>96</xdr:row>
      <xdr:rowOff>147092</xdr:rowOff>
    </xdr:to>
    <xdr:cxnSp macro="">
      <xdr:nvCxnSpPr>
        <xdr:cNvPr id="685" name="直線コネクタ 684"/>
        <xdr:cNvCxnSpPr/>
      </xdr:nvCxnSpPr>
      <xdr:spPr>
        <a:xfrm>
          <a:off x="15481300" y="16599929"/>
          <a:ext cx="8382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140729</xdr:rowOff>
    </xdr:from>
    <xdr:to>
      <xdr:col>81</xdr:col>
      <xdr:colOff>50800</xdr:colOff>
      <xdr:row>97</xdr:row>
      <xdr:rowOff>48895</xdr:rowOff>
    </xdr:to>
    <xdr:cxnSp macro="">
      <xdr:nvCxnSpPr>
        <xdr:cNvPr id="688" name="直線コネクタ 687"/>
        <xdr:cNvCxnSpPr/>
      </xdr:nvCxnSpPr>
      <xdr:spPr>
        <a:xfrm flipV="1">
          <a:off x="14592300" y="16599929"/>
          <a:ext cx="889000" cy="7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34125</xdr:rowOff>
    </xdr:from>
    <xdr:to>
      <xdr:col>76</xdr:col>
      <xdr:colOff>114300</xdr:colOff>
      <xdr:row>97</xdr:row>
      <xdr:rowOff>48895</xdr:rowOff>
    </xdr:to>
    <xdr:cxnSp macro="">
      <xdr:nvCxnSpPr>
        <xdr:cNvPr id="691" name="直線コネクタ 690"/>
        <xdr:cNvCxnSpPr/>
      </xdr:nvCxnSpPr>
      <xdr:spPr>
        <a:xfrm>
          <a:off x="13703300" y="16664775"/>
          <a:ext cx="889000" cy="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10109</xdr:rowOff>
    </xdr:from>
    <xdr:to>
      <xdr:col>71</xdr:col>
      <xdr:colOff>177800</xdr:colOff>
      <xdr:row>97</xdr:row>
      <xdr:rowOff>34125</xdr:rowOff>
    </xdr:to>
    <xdr:cxnSp macro="">
      <xdr:nvCxnSpPr>
        <xdr:cNvPr id="694" name="直線コネクタ 693"/>
        <xdr:cNvCxnSpPr/>
      </xdr:nvCxnSpPr>
      <xdr:spPr>
        <a:xfrm>
          <a:off x="12814300" y="16640759"/>
          <a:ext cx="889000" cy="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146038</xdr:rowOff>
    </xdr:from>
    <xdr:to>
      <xdr:col>72</xdr:col>
      <xdr:colOff>38100</xdr:colOff>
      <xdr:row>96</xdr:row>
      <xdr:rowOff>76188</xdr:rowOff>
    </xdr:to>
    <xdr:sp macro="" textlink="">
      <xdr:nvSpPr>
        <xdr:cNvPr id="695" name="フローチャート: 判断 694"/>
        <xdr:cNvSpPr/>
      </xdr:nvSpPr>
      <xdr:spPr>
        <a:xfrm>
          <a:off x="13652500" y="1643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92715</xdr:rowOff>
    </xdr:from>
    <xdr:ext cx="534377" cy="259045"/>
    <xdr:sp macro="" textlink="">
      <xdr:nvSpPr>
        <xdr:cNvPr id="696" name="テキスト ボックス 695"/>
        <xdr:cNvSpPr txBox="1"/>
      </xdr:nvSpPr>
      <xdr:spPr>
        <a:xfrm>
          <a:off x="13436111" y="1620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155423</xdr:rowOff>
    </xdr:from>
    <xdr:to>
      <xdr:col>67</xdr:col>
      <xdr:colOff>101600</xdr:colOff>
      <xdr:row>96</xdr:row>
      <xdr:rowOff>85573</xdr:rowOff>
    </xdr:to>
    <xdr:sp macro="" textlink="">
      <xdr:nvSpPr>
        <xdr:cNvPr id="697" name="フローチャート: 判断 696"/>
        <xdr:cNvSpPr/>
      </xdr:nvSpPr>
      <xdr:spPr>
        <a:xfrm>
          <a:off x="12763500" y="1644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102100</xdr:rowOff>
    </xdr:from>
    <xdr:ext cx="534377" cy="259045"/>
    <xdr:sp macro="" textlink="">
      <xdr:nvSpPr>
        <xdr:cNvPr id="698" name="テキスト ボックス 697"/>
        <xdr:cNvSpPr txBox="1"/>
      </xdr:nvSpPr>
      <xdr:spPr>
        <a:xfrm>
          <a:off x="12547111" y="1621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96292</xdr:rowOff>
    </xdr:from>
    <xdr:to>
      <xdr:col>85</xdr:col>
      <xdr:colOff>177800</xdr:colOff>
      <xdr:row>97</xdr:row>
      <xdr:rowOff>26442</xdr:rowOff>
    </xdr:to>
    <xdr:sp macro="" textlink="">
      <xdr:nvSpPr>
        <xdr:cNvPr id="704" name="楕円 703"/>
        <xdr:cNvSpPr/>
      </xdr:nvSpPr>
      <xdr:spPr>
        <a:xfrm>
          <a:off x="16268700" y="165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74719</xdr:rowOff>
    </xdr:from>
    <xdr:ext cx="534377" cy="259045"/>
    <xdr:sp macro="" textlink="">
      <xdr:nvSpPr>
        <xdr:cNvPr id="705" name="公債費該当値テキスト"/>
        <xdr:cNvSpPr txBox="1"/>
      </xdr:nvSpPr>
      <xdr:spPr>
        <a:xfrm>
          <a:off x="16370300"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89929</xdr:rowOff>
    </xdr:from>
    <xdr:to>
      <xdr:col>81</xdr:col>
      <xdr:colOff>101600</xdr:colOff>
      <xdr:row>97</xdr:row>
      <xdr:rowOff>20079</xdr:rowOff>
    </xdr:to>
    <xdr:sp macro="" textlink="">
      <xdr:nvSpPr>
        <xdr:cNvPr id="706" name="楕円 705"/>
        <xdr:cNvSpPr/>
      </xdr:nvSpPr>
      <xdr:spPr>
        <a:xfrm>
          <a:off x="15430500" y="165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11206</xdr:rowOff>
    </xdr:from>
    <xdr:ext cx="534377" cy="259045"/>
    <xdr:sp macro="" textlink="">
      <xdr:nvSpPr>
        <xdr:cNvPr id="707" name="テキスト ボックス 706"/>
        <xdr:cNvSpPr txBox="1"/>
      </xdr:nvSpPr>
      <xdr:spPr>
        <a:xfrm>
          <a:off x="15214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169545</xdr:rowOff>
    </xdr:from>
    <xdr:to>
      <xdr:col>76</xdr:col>
      <xdr:colOff>165100</xdr:colOff>
      <xdr:row>97</xdr:row>
      <xdr:rowOff>99695</xdr:rowOff>
    </xdr:to>
    <xdr:sp macro="" textlink="">
      <xdr:nvSpPr>
        <xdr:cNvPr id="708" name="楕円 707"/>
        <xdr:cNvSpPr/>
      </xdr:nvSpPr>
      <xdr:spPr>
        <a:xfrm>
          <a:off x="14541500" y="166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90822</xdr:rowOff>
    </xdr:from>
    <xdr:ext cx="534377" cy="259045"/>
    <xdr:sp macro="" textlink="">
      <xdr:nvSpPr>
        <xdr:cNvPr id="709" name="テキスト ボックス 708"/>
        <xdr:cNvSpPr txBox="1"/>
      </xdr:nvSpPr>
      <xdr:spPr>
        <a:xfrm>
          <a:off x="14325111" y="1672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154775</xdr:rowOff>
    </xdr:from>
    <xdr:to>
      <xdr:col>72</xdr:col>
      <xdr:colOff>38100</xdr:colOff>
      <xdr:row>97</xdr:row>
      <xdr:rowOff>84925</xdr:rowOff>
    </xdr:to>
    <xdr:sp macro="" textlink="">
      <xdr:nvSpPr>
        <xdr:cNvPr id="710" name="楕円 709"/>
        <xdr:cNvSpPr/>
      </xdr:nvSpPr>
      <xdr:spPr>
        <a:xfrm>
          <a:off x="13652500" y="1661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76052</xdr:rowOff>
    </xdr:from>
    <xdr:ext cx="534377" cy="259045"/>
    <xdr:sp macro="" textlink="">
      <xdr:nvSpPr>
        <xdr:cNvPr id="711" name="テキスト ボックス 710"/>
        <xdr:cNvSpPr txBox="1"/>
      </xdr:nvSpPr>
      <xdr:spPr>
        <a:xfrm>
          <a:off x="13436111" y="1670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130759</xdr:rowOff>
    </xdr:from>
    <xdr:to>
      <xdr:col>67</xdr:col>
      <xdr:colOff>101600</xdr:colOff>
      <xdr:row>97</xdr:row>
      <xdr:rowOff>60909</xdr:rowOff>
    </xdr:to>
    <xdr:sp macro="" textlink="">
      <xdr:nvSpPr>
        <xdr:cNvPr id="712" name="楕円 711"/>
        <xdr:cNvSpPr/>
      </xdr:nvSpPr>
      <xdr:spPr>
        <a:xfrm>
          <a:off x="12763500" y="1658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52036</xdr:rowOff>
    </xdr:from>
    <xdr:ext cx="534377" cy="259045"/>
    <xdr:sp macro="" textlink="">
      <xdr:nvSpPr>
        <xdr:cNvPr id="713" name="テキスト ボックス 712"/>
        <xdr:cNvSpPr txBox="1"/>
      </xdr:nvSpPr>
      <xdr:spPr>
        <a:xfrm>
          <a:off x="12547111" y="1668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59639</xdr:rowOff>
    </xdr:from>
    <xdr:to>
      <xdr:col>102</xdr:col>
      <xdr:colOff>165100</xdr:colOff>
      <xdr:row>37</xdr:row>
      <xdr:rowOff>161240</xdr:rowOff>
    </xdr:to>
    <xdr:sp macro="" textlink="">
      <xdr:nvSpPr>
        <xdr:cNvPr id="750" name="フローチャート: 判断 749"/>
        <xdr:cNvSpPr/>
      </xdr:nvSpPr>
      <xdr:spPr>
        <a:xfrm>
          <a:off x="19494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6316</xdr:rowOff>
    </xdr:from>
    <xdr:ext cx="378565" cy="259045"/>
    <xdr:sp macro="" textlink="">
      <xdr:nvSpPr>
        <xdr:cNvPr id="751" name="テキスト ボックス 750"/>
        <xdr:cNvSpPr txBox="1"/>
      </xdr:nvSpPr>
      <xdr:spPr>
        <a:xfrm>
          <a:off x="19356017" y="61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77470</xdr:rowOff>
    </xdr:from>
    <xdr:to>
      <xdr:col>98</xdr:col>
      <xdr:colOff>38100</xdr:colOff>
      <xdr:row>37</xdr:row>
      <xdr:rowOff>7620</xdr:rowOff>
    </xdr:to>
    <xdr:sp macro="" textlink="">
      <xdr:nvSpPr>
        <xdr:cNvPr id="752" name="フローチャート: 判断 751"/>
        <xdr:cNvSpPr/>
      </xdr:nvSpPr>
      <xdr:spPr>
        <a:xfrm>
          <a:off x="18605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24147</xdr:rowOff>
    </xdr:from>
    <xdr:ext cx="378565" cy="259045"/>
    <xdr:sp macro="" textlink="">
      <xdr:nvSpPr>
        <xdr:cNvPr id="753" name="テキスト ボックス 752"/>
        <xdr:cNvSpPr txBox="1"/>
      </xdr:nvSpPr>
      <xdr:spPr>
        <a:xfrm>
          <a:off x="18467017" y="6024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民生費については、類似団体平均値と比べると低いものの、児童福祉費や社会福祉費等の伸びにより増加の傾向にある。平成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年度は臨時福祉給付金支給事業による社会福祉費が増となった。平成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年度は療育・教育の総合センターの整備完了に伴い児童福祉費が減となり、前年から</a:t>
          </a:r>
          <a:r>
            <a:rPr kumimoji="1" lang="en-US" altLang="ja-JP" sz="1300">
              <a:latin typeface="ＭＳ Ｐゴシック" panose="020B0600070205080204" pitchFamily="50" charset="-128"/>
              <a:ea typeface="ＭＳ Ｐゴシック" panose="020B0600070205080204" pitchFamily="50" charset="-128"/>
            </a:rPr>
            <a:t>1,531</a:t>
          </a:r>
          <a:r>
            <a:rPr kumimoji="1" lang="ja-JP" altLang="en-US" sz="1300">
              <a:latin typeface="ＭＳ Ｐゴシック" panose="020B0600070205080204" pitchFamily="50" charset="-128"/>
              <a:ea typeface="ＭＳ Ｐゴシック" panose="020B0600070205080204" pitchFamily="50" charset="-128"/>
            </a:rPr>
            <a:t>円の減となっている。</a:t>
          </a:r>
        </a:p>
        <a:p>
          <a:r>
            <a:rPr kumimoji="1" lang="ja-JP" altLang="en-US" sz="1300">
              <a:latin typeface="ＭＳ Ｐゴシック" panose="020B0600070205080204" pitchFamily="50" charset="-128"/>
              <a:ea typeface="ＭＳ Ｐゴシック" panose="020B0600070205080204" pitchFamily="50" charset="-128"/>
            </a:rPr>
            <a:t>衛生費については、平成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年度は廃棄物処理施設の整備事業により類似団体平均値より高くなっている。平成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年度以降は類似団体平均値を下回っており、平成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年度は、誘引通風機インバータ盤更新工事等により、前年と比べ</a:t>
          </a:r>
          <a:r>
            <a:rPr kumimoji="1" lang="en-US" altLang="ja-JP" sz="1300">
              <a:latin typeface="ＭＳ Ｐゴシック" panose="020B0600070205080204" pitchFamily="50" charset="-128"/>
              <a:ea typeface="ＭＳ Ｐゴシック" panose="020B0600070205080204" pitchFamily="50" charset="-128"/>
            </a:rPr>
            <a:t>392</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商工費については、平成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年度まで横ばいで推移してきたが、平成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年度は単年のみのプレミアム商品券発行事業補助金により増となった。平成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年度は、前年度単年で逗子海岸保全活用事業（地方創生事業）を実施したことにより、前年から</a:t>
          </a:r>
          <a:r>
            <a:rPr kumimoji="1" lang="en-US" altLang="ja-JP" sz="1300">
              <a:latin typeface="ＭＳ Ｐゴシック" panose="020B0600070205080204" pitchFamily="50" charset="-128"/>
              <a:ea typeface="ＭＳ Ｐゴシック" panose="020B0600070205080204" pitchFamily="50" charset="-128"/>
            </a:rPr>
            <a:t>983</a:t>
          </a:r>
          <a:r>
            <a:rPr kumimoji="1" lang="ja-JP" altLang="en-US" sz="1300">
              <a:latin typeface="ＭＳ Ｐゴシック" panose="020B0600070205080204" pitchFamily="50" charset="-128"/>
              <a:ea typeface="ＭＳ Ｐゴシック" panose="020B0600070205080204" pitchFamily="50" charset="-128"/>
            </a:rPr>
            <a:t>円の減となっている。</a:t>
          </a:r>
        </a:p>
        <a:p>
          <a:r>
            <a:rPr kumimoji="1" lang="ja-JP" altLang="en-US" sz="1300">
              <a:latin typeface="ＭＳ Ｐゴシック" panose="020B0600070205080204" pitchFamily="50" charset="-128"/>
              <a:ea typeface="ＭＳ Ｐゴシック" panose="020B0600070205080204" pitchFamily="50" charset="-128"/>
            </a:rPr>
            <a:t>土木費については、平成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年度は第一運動公園整備事業、市営住宅整備事業により増加していたが、平成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年度は大幅に減少した。平成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年度は神武寺トンネル改良事業、市営桜山住宅建替等による普通建設事業費の増により、前年と比べ</a:t>
          </a:r>
          <a:r>
            <a:rPr kumimoji="1" lang="en-US" altLang="ja-JP" sz="1300">
              <a:latin typeface="ＭＳ Ｐゴシック" panose="020B0600070205080204" pitchFamily="50" charset="-128"/>
              <a:ea typeface="ＭＳ Ｐゴシック" panose="020B0600070205080204" pitchFamily="50" charset="-128"/>
            </a:rPr>
            <a:t>8,688</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消防費については、類似団体平均値を上回る状態が続いている。これは消防事業が単独直営であることが主な要因の一つと考えられる。</a:t>
          </a:r>
        </a:p>
        <a:p>
          <a:r>
            <a:rPr kumimoji="1" lang="ja-JP" altLang="en-US" sz="1300">
              <a:latin typeface="ＭＳ Ｐゴシック" panose="020B0600070205080204" pitchFamily="50" charset="-128"/>
              <a:ea typeface="ＭＳ Ｐゴシック" panose="020B0600070205080204" pitchFamily="50" charset="-128"/>
            </a:rPr>
            <a:t>公債費については、平成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年度は減税補てん債等の償還が終了した市債があったことから、減少していたが、平成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年度まで実施の大型整備事業に係る市債の償還の開始により増加した。平成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年度借入の市立体育館建設事業債が償還が完了したため、前年と比べ</a:t>
          </a:r>
          <a:r>
            <a:rPr kumimoji="1" lang="en-US" altLang="ja-JP" sz="1300">
              <a:latin typeface="ＭＳ Ｐゴシック" panose="020B0600070205080204" pitchFamily="50" charset="-128"/>
              <a:ea typeface="ＭＳ Ｐゴシック" panose="020B0600070205080204" pitchFamily="50" charset="-128"/>
            </a:rPr>
            <a:t>501</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実質収支比率は、歳出削減等の努力により、この数年、７％から８％で推移していたが、平成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年度は恒常的な扶助費の増加、老朽化した公共施設やインフラ設備の維持補修、平成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年度に借入を行った地方債の元金償還の開始等により、歳出が増加している中で、市税の増加が見込めず、地方消費税交付金等の財源も想定よりも少なかったために大幅に減少している。平成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年度は、市有地売払や土木債の増加等による歳入の増により回復した。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a:t>
          </a:r>
        </a:p>
        <a:p>
          <a:r>
            <a:rPr kumimoji="1" lang="ja-JP" altLang="en-US" sz="1400">
              <a:latin typeface="ＭＳ ゴシック" pitchFamily="49" charset="-128"/>
              <a:ea typeface="ＭＳ ゴシック" pitchFamily="49" charset="-128"/>
            </a:rPr>
            <a:t>　保険給付費等の支出が増加傾向にあることにより、黒字額の標準財政規模比の減少が続いていたが、平成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年度に保険料率の改定を行ったことにより、平成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年度から上昇した。平成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年度は保険給付費等が減少したことにより増加となっている。平成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年度は給付費等が増加したことにより減少となっている。</a:t>
          </a:r>
        </a:p>
        <a:p>
          <a:r>
            <a:rPr kumimoji="1" lang="ja-JP" altLang="en-US" sz="1400">
              <a:latin typeface="ＭＳ ゴシック" pitchFamily="49" charset="-128"/>
              <a:ea typeface="ＭＳ ゴシック" pitchFamily="49" charset="-128"/>
            </a:rPr>
            <a:t>介護保険事業</a:t>
          </a:r>
        </a:p>
        <a:p>
          <a:r>
            <a:rPr kumimoji="1" lang="ja-JP" altLang="en-US" sz="1400">
              <a:latin typeface="ＭＳ ゴシック" pitchFamily="49" charset="-128"/>
              <a:ea typeface="ＭＳ ゴシック" pitchFamily="49" charset="-128"/>
            </a:rPr>
            <a:t>　保険給付費は増加傾向にあり、それに見合う形で、保険料収入、支払基金交付金、繰出金等も増加している。平成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年度の歳入歳出差引額は前年度に比べ増加し、黒字額の標準財政規模比も上昇した。</a:t>
          </a:r>
        </a:p>
        <a:p>
          <a:r>
            <a:rPr kumimoji="1" lang="ja-JP" altLang="en-US" sz="1400">
              <a:latin typeface="ＭＳ ゴシック" pitchFamily="49" charset="-128"/>
              <a:ea typeface="ＭＳ ゴシック" pitchFamily="49" charset="-128"/>
            </a:rPr>
            <a:t>下水道事業</a:t>
          </a:r>
        </a:p>
        <a:p>
          <a:r>
            <a:rPr kumimoji="1" lang="ja-JP" altLang="en-US" sz="1400">
              <a:latin typeface="ＭＳ ゴシック" pitchFamily="49" charset="-128"/>
              <a:ea typeface="ＭＳ ゴシック" pitchFamily="49" charset="-128"/>
            </a:rPr>
            <a:t>　下水道事業については、普及率が</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％となり、新たな大規模整備が無くなったことにより今後大幅な増減はないと考えられる。</a:t>
          </a:r>
        </a:p>
        <a:p>
          <a:r>
            <a:rPr kumimoji="1" lang="ja-JP" altLang="en-US" sz="1400">
              <a:latin typeface="ＭＳ ゴシック" pitchFamily="49" charset="-128"/>
              <a:ea typeface="ＭＳ ゴシック" pitchFamily="49" charset="-128"/>
            </a:rPr>
            <a:t>後期高齢者医療事業</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年度の制度発足から被保険者数が増加していることに加え、平成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年度は保険料率の改定により収入が増となっており、黒字額の標準財政規模比も増加している。平成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年度は、給付費等が増加したことにより減少となっている。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20273545</v>
      </c>
      <c r="BO4" s="441"/>
      <c r="BP4" s="441"/>
      <c r="BQ4" s="441"/>
      <c r="BR4" s="441"/>
      <c r="BS4" s="441"/>
      <c r="BT4" s="441"/>
      <c r="BU4" s="442"/>
      <c r="BV4" s="440">
        <v>19979181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6.8</v>
      </c>
      <c r="CU4" s="622"/>
      <c r="CV4" s="622"/>
      <c r="CW4" s="622"/>
      <c r="CX4" s="622"/>
      <c r="CY4" s="622"/>
      <c r="CZ4" s="622"/>
      <c r="DA4" s="623"/>
      <c r="DB4" s="621">
        <v>3.9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19460193</v>
      </c>
      <c r="BO5" s="446"/>
      <c r="BP5" s="446"/>
      <c r="BQ5" s="446"/>
      <c r="BR5" s="446"/>
      <c r="BS5" s="446"/>
      <c r="BT5" s="446"/>
      <c r="BU5" s="447"/>
      <c r="BV5" s="445">
        <v>19509682</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97.7</v>
      </c>
      <c r="CU5" s="416"/>
      <c r="CV5" s="416"/>
      <c r="CW5" s="416"/>
      <c r="CX5" s="416"/>
      <c r="CY5" s="416"/>
      <c r="CZ5" s="416"/>
      <c r="DA5" s="417"/>
      <c r="DB5" s="415">
        <v>101.5</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813352</v>
      </c>
      <c r="BO6" s="446"/>
      <c r="BP6" s="446"/>
      <c r="BQ6" s="446"/>
      <c r="BR6" s="446"/>
      <c r="BS6" s="446"/>
      <c r="BT6" s="446"/>
      <c r="BU6" s="447"/>
      <c r="BV6" s="445">
        <v>469499</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105.1</v>
      </c>
      <c r="CU6" s="596"/>
      <c r="CV6" s="596"/>
      <c r="CW6" s="596"/>
      <c r="CX6" s="596"/>
      <c r="CY6" s="596"/>
      <c r="CZ6" s="596"/>
      <c r="DA6" s="597"/>
      <c r="DB6" s="595">
        <v>107.9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5329</v>
      </c>
      <c r="BO7" s="446"/>
      <c r="BP7" s="446"/>
      <c r="BQ7" s="446"/>
      <c r="BR7" s="446"/>
      <c r="BS7" s="446"/>
      <c r="BT7" s="446"/>
      <c r="BU7" s="447"/>
      <c r="BV7" s="445">
        <v>13134</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11921458</v>
      </c>
      <c r="CU7" s="446"/>
      <c r="CV7" s="446"/>
      <c r="CW7" s="446"/>
      <c r="CX7" s="446"/>
      <c r="CY7" s="446"/>
      <c r="CZ7" s="446"/>
      <c r="DA7" s="447"/>
      <c r="DB7" s="445">
        <v>11843974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808023</v>
      </c>
      <c r="BO8" s="446"/>
      <c r="BP8" s="446"/>
      <c r="BQ8" s="446"/>
      <c r="BR8" s="446"/>
      <c r="BS8" s="446"/>
      <c r="BT8" s="446"/>
      <c r="BU8" s="447"/>
      <c r="BV8" s="445">
        <v>456365</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0.87</v>
      </c>
      <c r="CU8" s="559"/>
      <c r="CV8" s="559"/>
      <c r="CW8" s="559"/>
      <c r="CX8" s="559"/>
      <c r="CY8" s="559"/>
      <c r="CZ8" s="559"/>
      <c r="DA8" s="560"/>
      <c r="DB8" s="558">
        <v>0.87</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57425</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351658</v>
      </c>
      <c r="BO9" s="446"/>
      <c r="BP9" s="446"/>
      <c r="BQ9" s="446"/>
      <c r="BR9" s="446"/>
      <c r="BS9" s="446"/>
      <c r="BT9" s="446"/>
      <c r="BU9" s="447"/>
      <c r="BV9" s="445">
        <v>-600919</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12.9</v>
      </c>
      <c r="CU9" s="416"/>
      <c r="CV9" s="416"/>
      <c r="CW9" s="416"/>
      <c r="CX9" s="416"/>
      <c r="CY9" s="416"/>
      <c r="CZ9" s="416"/>
      <c r="DA9" s="417"/>
      <c r="DB9" s="415">
        <v>13.4</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58302</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404173</v>
      </c>
      <c r="BO10" s="446"/>
      <c r="BP10" s="446"/>
      <c r="BQ10" s="446"/>
      <c r="BR10" s="446"/>
      <c r="BS10" s="446"/>
      <c r="BT10" s="446"/>
      <c r="BU10" s="447"/>
      <c r="BV10" s="445">
        <v>473498</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70382</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59917</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673287</v>
      </c>
      <c r="BO12" s="446"/>
      <c r="BP12" s="446"/>
      <c r="BQ12" s="446"/>
      <c r="BR12" s="446"/>
      <c r="BS12" s="446"/>
      <c r="BT12" s="446"/>
      <c r="BU12" s="447"/>
      <c r="BV12" s="445">
        <v>478962</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59403</v>
      </c>
      <c r="S13" s="549"/>
      <c r="T13" s="549"/>
      <c r="U13" s="549"/>
      <c r="V13" s="550"/>
      <c r="W13" s="536" t="s">
        <v>135</v>
      </c>
      <c r="X13" s="458"/>
      <c r="Y13" s="458"/>
      <c r="Z13" s="458"/>
      <c r="AA13" s="458"/>
      <c r="AB13" s="459"/>
      <c r="AC13" s="421">
        <v>119</v>
      </c>
      <c r="AD13" s="422"/>
      <c r="AE13" s="422"/>
      <c r="AF13" s="422"/>
      <c r="AG13" s="423"/>
      <c r="AH13" s="421">
        <v>91</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82544</v>
      </c>
      <c r="BO13" s="446"/>
      <c r="BP13" s="446"/>
      <c r="BQ13" s="446"/>
      <c r="BR13" s="446"/>
      <c r="BS13" s="446"/>
      <c r="BT13" s="446"/>
      <c r="BU13" s="447"/>
      <c r="BV13" s="445">
        <v>-536001</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5.8</v>
      </c>
      <c r="CU13" s="416"/>
      <c r="CV13" s="416"/>
      <c r="CW13" s="416"/>
      <c r="CX13" s="416"/>
      <c r="CY13" s="416"/>
      <c r="CZ13" s="416"/>
      <c r="DA13" s="417"/>
      <c r="DB13" s="415">
        <v>5.0999999999999996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60154</v>
      </c>
      <c r="S14" s="549"/>
      <c r="T14" s="549"/>
      <c r="U14" s="549"/>
      <c r="V14" s="550"/>
      <c r="W14" s="551"/>
      <c r="X14" s="461"/>
      <c r="Y14" s="461"/>
      <c r="Z14" s="461"/>
      <c r="AA14" s="461"/>
      <c r="AB14" s="462"/>
      <c r="AC14" s="541">
        <v>0.5</v>
      </c>
      <c r="AD14" s="542"/>
      <c r="AE14" s="542"/>
      <c r="AF14" s="542"/>
      <c r="AG14" s="543"/>
      <c r="AH14" s="541">
        <v>0.4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v>67.5</v>
      </c>
      <c r="CU14" s="553"/>
      <c r="CV14" s="553"/>
      <c r="CW14" s="553"/>
      <c r="CX14" s="553"/>
      <c r="CY14" s="553"/>
      <c r="CZ14" s="553"/>
      <c r="DA14" s="554"/>
      <c r="DB14" s="552">
        <v>67.400000000000006</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134</v>
      </c>
      <c r="N15" s="546"/>
      <c r="O15" s="546"/>
      <c r="P15" s="546"/>
      <c r="Q15" s="547"/>
      <c r="R15" s="548">
        <v>59690</v>
      </c>
      <c r="S15" s="549"/>
      <c r="T15" s="549"/>
      <c r="U15" s="549"/>
      <c r="V15" s="550"/>
      <c r="W15" s="536" t="s">
        <v>142</v>
      </c>
      <c r="X15" s="458"/>
      <c r="Y15" s="458"/>
      <c r="Z15" s="458"/>
      <c r="AA15" s="458"/>
      <c r="AB15" s="459"/>
      <c r="AC15" s="421">
        <v>3762</v>
      </c>
      <c r="AD15" s="422"/>
      <c r="AE15" s="422"/>
      <c r="AF15" s="422"/>
      <c r="AG15" s="423"/>
      <c r="AH15" s="421">
        <v>3896</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7582159</v>
      </c>
      <c r="BO15" s="441"/>
      <c r="BP15" s="441"/>
      <c r="BQ15" s="441"/>
      <c r="BR15" s="441"/>
      <c r="BS15" s="441"/>
      <c r="BT15" s="441"/>
      <c r="BU15" s="442"/>
      <c r="BV15" s="440">
        <v>7709151</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15.8</v>
      </c>
      <c r="AD16" s="542"/>
      <c r="AE16" s="542"/>
      <c r="AF16" s="542"/>
      <c r="AG16" s="543"/>
      <c r="AH16" s="541">
        <v>16</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8744683</v>
      </c>
      <c r="BO16" s="446"/>
      <c r="BP16" s="446"/>
      <c r="BQ16" s="446"/>
      <c r="BR16" s="446"/>
      <c r="BS16" s="446"/>
      <c r="BT16" s="446"/>
      <c r="BU16" s="447"/>
      <c r="BV16" s="445">
        <v>8774512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19856</v>
      </c>
      <c r="AD17" s="422"/>
      <c r="AE17" s="422"/>
      <c r="AF17" s="422"/>
      <c r="AG17" s="423"/>
      <c r="AH17" s="421">
        <v>20302</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9904760</v>
      </c>
      <c r="BO17" s="446"/>
      <c r="BP17" s="446"/>
      <c r="BQ17" s="446"/>
      <c r="BR17" s="446"/>
      <c r="BS17" s="446"/>
      <c r="BT17" s="446"/>
      <c r="BU17" s="447"/>
      <c r="BV17" s="445">
        <v>10062578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17.28</v>
      </c>
      <c r="M18" s="510"/>
      <c r="N18" s="510"/>
      <c r="O18" s="510"/>
      <c r="P18" s="510"/>
      <c r="Q18" s="510"/>
      <c r="R18" s="511"/>
      <c r="S18" s="511"/>
      <c r="T18" s="511"/>
      <c r="U18" s="511"/>
      <c r="V18" s="512"/>
      <c r="W18" s="526"/>
      <c r="X18" s="527"/>
      <c r="Y18" s="527"/>
      <c r="Z18" s="527"/>
      <c r="AA18" s="527"/>
      <c r="AB18" s="537"/>
      <c r="AC18" s="409">
        <v>83.6</v>
      </c>
      <c r="AD18" s="410"/>
      <c r="AE18" s="410"/>
      <c r="AF18" s="410"/>
      <c r="AG18" s="513"/>
      <c r="AH18" s="409">
        <v>83.6</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12154930</v>
      </c>
      <c r="BO18" s="446"/>
      <c r="BP18" s="446"/>
      <c r="BQ18" s="446"/>
      <c r="BR18" s="446"/>
      <c r="BS18" s="446"/>
      <c r="BT18" s="446"/>
      <c r="BU18" s="447"/>
      <c r="BV18" s="445">
        <v>12309133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3323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14855417</v>
      </c>
      <c r="BO19" s="446"/>
      <c r="BP19" s="446"/>
      <c r="BQ19" s="446"/>
      <c r="BR19" s="446"/>
      <c r="BS19" s="446"/>
      <c r="BT19" s="446"/>
      <c r="BU19" s="447"/>
      <c r="BV19" s="445">
        <v>14715498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24103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19361039</v>
      </c>
      <c r="BO23" s="446"/>
      <c r="BP23" s="446"/>
      <c r="BQ23" s="446"/>
      <c r="BR23" s="446"/>
      <c r="BS23" s="446"/>
      <c r="BT23" s="446"/>
      <c r="BU23" s="447"/>
      <c r="BV23" s="445">
        <v>19204504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9100</v>
      </c>
      <c r="R24" s="422"/>
      <c r="S24" s="422"/>
      <c r="T24" s="422"/>
      <c r="U24" s="422"/>
      <c r="V24" s="423"/>
      <c r="W24" s="487"/>
      <c r="X24" s="478"/>
      <c r="Y24" s="479"/>
      <c r="Z24" s="418" t="s">
        <v>166</v>
      </c>
      <c r="AA24" s="419"/>
      <c r="AB24" s="419"/>
      <c r="AC24" s="419"/>
      <c r="AD24" s="419"/>
      <c r="AE24" s="419"/>
      <c r="AF24" s="419"/>
      <c r="AG24" s="420"/>
      <c r="AH24" s="421">
        <v>421</v>
      </c>
      <c r="AI24" s="422"/>
      <c r="AJ24" s="422"/>
      <c r="AK24" s="422"/>
      <c r="AL24" s="423"/>
      <c r="AM24" s="421">
        <v>1308047</v>
      </c>
      <c r="AN24" s="422"/>
      <c r="AO24" s="422"/>
      <c r="AP24" s="422"/>
      <c r="AQ24" s="422"/>
      <c r="AR24" s="423"/>
      <c r="AS24" s="421">
        <v>3107</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16018135</v>
      </c>
      <c r="BO24" s="446"/>
      <c r="BP24" s="446"/>
      <c r="BQ24" s="446"/>
      <c r="BR24" s="446"/>
      <c r="BS24" s="446"/>
      <c r="BT24" s="446"/>
      <c r="BU24" s="447"/>
      <c r="BV24" s="445">
        <v>15868107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1</v>
      </c>
      <c r="M25" s="422"/>
      <c r="N25" s="422"/>
      <c r="O25" s="422"/>
      <c r="P25" s="423"/>
      <c r="Q25" s="421">
        <v>7550</v>
      </c>
      <c r="R25" s="422"/>
      <c r="S25" s="422"/>
      <c r="T25" s="422"/>
      <c r="U25" s="422"/>
      <c r="V25" s="423"/>
      <c r="W25" s="487"/>
      <c r="X25" s="478"/>
      <c r="Y25" s="479"/>
      <c r="Z25" s="418" t="s">
        <v>169</v>
      </c>
      <c r="AA25" s="419"/>
      <c r="AB25" s="419"/>
      <c r="AC25" s="419"/>
      <c r="AD25" s="419"/>
      <c r="AE25" s="419"/>
      <c r="AF25" s="419"/>
      <c r="AG25" s="420"/>
      <c r="AH25" s="421">
        <v>88</v>
      </c>
      <c r="AI25" s="422"/>
      <c r="AJ25" s="422"/>
      <c r="AK25" s="422"/>
      <c r="AL25" s="423"/>
      <c r="AM25" s="421">
        <v>264000</v>
      </c>
      <c r="AN25" s="422"/>
      <c r="AO25" s="422"/>
      <c r="AP25" s="422"/>
      <c r="AQ25" s="422"/>
      <c r="AR25" s="423"/>
      <c r="AS25" s="421">
        <v>3000</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1151643</v>
      </c>
      <c r="BO25" s="441"/>
      <c r="BP25" s="441"/>
      <c r="BQ25" s="441"/>
      <c r="BR25" s="441"/>
      <c r="BS25" s="441"/>
      <c r="BT25" s="441"/>
      <c r="BU25" s="442"/>
      <c r="BV25" s="440">
        <v>1604221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6730</v>
      </c>
      <c r="R26" s="422"/>
      <c r="S26" s="422"/>
      <c r="T26" s="422"/>
      <c r="U26" s="422"/>
      <c r="V26" s="423"/>
      <c r="W26" s="487"/>
      <c r="X26" s="478"/>
      <c r="Y26" s="479"/>
      <c r="Z26" s="418" t="s">
        <v>172</v>
      </c>
      <c r="AA26" s="500"/>
      <c r="AB26" s="500"/>
      <c r="AC26" s="500"/>
      <c r="AD26" s="500"/>
      <c r="AE26" s="500"/>
      <c r="AF26" s="500"/>
      <c r="AG26" s="501"/>
      <c r="AH26" s="421">
        <v>65</v>
      </c>
      <c r="AI26" s="422"/>
      <c r="AJ26" s="422"/>
      <c r="AK26" s="422"/>
      <c r="AL26" s="423"/>
      <c r="AM26" s="421">
        <v>219310</v>
      </c>
      <c r="AN26" s="422"/>
      <c r="AO26" s="422"/>
      <c r="AP26" s="422"/>
      <c r="AQ26" s="422"/>
      <c r="AR26" s="423"/>
      <c r="AS26" s="421">
        <v>3374</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174</v>
      </c>
      <c r="BO26" s="446"/>
      <c r="BP26" s="446"/>
      <c r="BQ26" s="446"/>
      <c r="BR26" s="446"/>
      <c r="BS26" s="446"/>
      <c r="BT26" s="446"/>
      <c r="BU26" s="447"/>
      <c r="BV26" s="445" t="s">
        <v>124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5420</v>
      </c>
      <c r="R27" s="422"/>
      <c r="S27" s="422"/>
      <c r="T27" s="422"/>
      <c r="U27" s="422"/>
      <c r="V27" s="423"/>
      <c r="W27" s="487"/>
      <c r="X27" s="478"/>
      <c r="Y27" s="479"/>
      <c r="Z27" s="418" t="s">
        <v>176</v>
      </c>
      <c r="AA27" s="419"/>
      <c r="AB27" s="419"/>
      <c r="AC27" s="419"/>
      <c r="AD27" s="419"/>
      <c r="AE27" s="419"/>
      <c r="AF27" s="419"/>
      <c r="AG27" s="420"/>
      <c r="AH27" s="421">
        <v>2</v>
      </c>
      <c r="AI27" s="422"/>
      <c r="AJ27" s="422"/>
      <c r="AK27" s="422"/>
      <c r="AL27" s="423"/>
      <c r="AM27" s="421" t="s">
        <v>177</v>
      </c>
      <c r="AN27" s="422"/>
      <c r="AO27" s="422"/>
      <c r="AP27" s="422"/>
      <c r="AQ27" s="422"/>
      <c r="AR27" s="423"/>
      <c r="AS27" s="421" t="s">
        <v>177</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t="s">
        <v>179</v>
      </c>
      <c r="BO27" s="449"/>
      <c r="BP27" s="449"/>
      <c r="BQ27" s="449"/>
      <c r="BR27" s="449"/>
      <c r="BS27" s="449"/>
      <c r="BT27" s="449"/>
      <c r="BU27" s="450"/>
      <c r="BV27" s="448" t="s">
        <v>179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180</v>
      </c>
      <c r="F28" s="419"/>
      <c r="G28" s="419"/>
      <c r="H28" s="419"/>
      <c r="I28" s="419"/>
      <c r="J28" s="419"/>
      <c r="K28" s="420"/>
      <c r="L28" s="421">
        <v>1</v>
      </c>
      <c r="M28" s="422"/>
      <c r="N28" s="422"/>
      <c r="O28" s="422"/>
      <c r="P28" s="423"/>
      <c r="Q28" s="421">
        <v>4820</v>
      </c>
      <c r="R28" s="422"/>
      <c r="S28" s="422"/>
      <c r="T28" s="422"/>
      <c r="U28" s="422"/>
      <c r="V28" s="423"/>
      <c r="W28" s="487"/>
      <c r="X28" s="478"/>
      <c r="Y28" s="479"/>
      <c r="Z28" s="418" t="s">
        <v>181</v>
      </c>
      <c r="AA28" s="419"/>
      <c r="AB28" s="419"/>
      <c r="AC28" s="419"/>
      <c r="AD28" s="419"/>
      <c r="AE28" s="419"/>
      <c r="AF28" s="419"/>
      <c r="AG28" s="420"/>
      <c r="AH28" s="421" t="s">
        <v>179</v>
      </c>
      <c r="AI28" s="422"/>
      <c r="AJ28" s="422"/>
      <c r="AK28" s="422"/>
      <c r="AL28" s="423"/>
      <c r="AM28" s="421" t="s">
        <v>179</v>
      </c>
      <c r="AN28" s="422"/>
      <c r="AO28" s="422"/>
      <c r="AP28" s="422"/>
      <c r="AQ28" s="422"/>
      <c r="AR28" s="423"/>
      <c r="AS28" s="421" t="s">
        <v>124</v>
      </c>
      <c r="AT28" s="422"/>
      <c r="AU28" s="422"/>
      <c r="AV28" s="422"/>
      <c r="AW28" s="422"/>
      <c r="AX28" s="424"/>
      <c r="AY28" s="428" t="s">
        <v>182</v>
      </c>
      <c r="AZ28" s="429"/>
      <c r="BA28" s="429"/>
      <c r="BB28" s="430"/>
      <c r="BC28" s="437" t="s">
        <v>42</v>
      </c>
      <c r="BD28" s="438"/>
      <c r="BE28" s="438"/>
      <c r="BF28" s="438"/>
      <c r="BG28" s="438"/>
      <c r="BH28" s="438"/>
      <c r="BI28" s="438"/>
      <c r="BJ28" s="438"/>
      <c r="BK28" s="438"/>
      <c r="BL28" s="438"/>
      <c r="BM28" s="439"/>
      <c r="BN28" s="440">
        <v>507545</v>
      </c>
      <c r="BO28" s="441"/>
      <c r="BP28" s="441"/>
      <c r="BQ28" s="441"/>
      <c r="BR28" s="441"/>
      <c r="BS28" s="441"/>
      <c r="BT28" s="441"/>
      <c r="BU28" s="442"/>
      <c r="BV28" s="440">
        <v>776659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183</v>
      </c>
      <c r="F29" s="419"/>
      <c r="G29" s="419"/>
      <c r="H29" s="419"/>
      <c r="I29" s="419"/>
      <c r="J29" s="419"/>
      <c r="K29" s="420"/>
      <c r="L29" s="421">
        <v>16</v>
      </c>
      <c r="M29" s="422"/>
      <c r="N29" s="422"/>
      <c r="O29" s="422"/>
      <c r="P29" s="423"/>
      <c r="Q29" s="421">
        <v>4390</v>
      </c>
      <c r="R29" s="422"/>
      <c r="S29" s="422"/>
      <c r="T29" s="422"/>
      <c r="U29" s="422"/>
      <c r="V29" s="423"/>
      <c r="W29" s="488"/>
      <c r="X29" s="489"/>
      <c r="Y29" s="490"/>
      <c r="Z29" s="418" t="s">
        <v>184</v>
      </c>
      <c r="AA29" s="419"/>
      <c r="AB29" s="419"/>
      <c r="AC29" s="419"/>
      <c r="AD29" s="419"/>
      <c r="AE29" s="419"/>
      <c r="AF29" s="419"/>
      <c r="AG29" s="420"/>
      <c r="AH29" s="421">
        <v>423</v>
      </c>
      <c r="AI29" s="422"/>
      <c r="AJ29" s="422"/>
      <c r="AK29" s="422"/>
      <c r="AL29" s="423"/>
      <c r="AM29" s="421">
        <v>1314777</v>
      </c>
      <c r="AN29" s="422"/>
      <c r="AO29" s="422"/>
      <c r="AP29" s="422"/>
      <c r="AQ29" s="422"/>
      <c r="AR29" s="423"/>
      <c r="AS29" s="421">
        <v>3108</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t="s">
        <v>124</v>
      </c>
      <c r="BO29" s="446"/>
      <c r="BP29" s="446"/>
      <c r="BQ29" s="446"/>
      <c r="BR29" s="446"/>
      <c r="BS29" s="446"/>
      <c r="BT29" s="446"/>
      <c r="BU29" s="447"/>
      <c r="BV29" s="445" t="s">
        <v>124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100</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562232</v>
      </c>
      <c r="BO30" s="449"/>
      <c r="BP30" s="449"/>
      <c r="BQ30" s="449"/>
      <c r="BR30" s="449"/>
      <c r="BS30" s="449"/>
      <c r="BT30" s="449"/>
      <c r="BU30" s="450"/>
      <c r="BV30" s="448">
        <v>551370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195</v>
      </c>
      <c r="V33" s="408"/>
      <c r="W33" s="407" t="s">
        <v>196</v>
      </c>
      <c r="X33" s="407"/>
      <c r="Y33" s="407"/>
      <c r="Z33" s="407"/>
      <c r="AA33" s="407"/>
      <c r="AB33" s="407"/>
      <c r="AC33" s="407"/>
      <c r="AD33" s="407"/>
      <c r="AE33" s="407"/>
      <c r="AF33" s="407"/>
      <c r="AG33" s="407"/>
      <c r="AH33" s="407"/>
      <c r="AI33" s="407"/>
      <c r="AJ33" s="407"/>
      <c r="AK33" s="407"/>
      <c r="AL33" s="195"/>
      <c r="AM33" s="408" t="s">
        <v>197</v>
      </c>
      <c r="AN33" s="408"/>
      <c r="AO33" s="407" t="s">
        <v>194</v>
      </c>
      <c r="AP33" s="407"/>
      <c r="AQ33" s="407"/>
      <c r="AR33" s="407"/>
      <c r="AS33" s="407"/>
      <c r="AT33" s="407"/>
      <c r="AU33" s="407"/>
      <c r="AV33" s="407"/>
      <c r="AW33" s="407"/>
      <c r="AX33" s="407"/>
      <c r="AY33" s="407"/>
      <c r="AZ33" s="407"/>
      <c r="BA33" s="407"/>
      <c r="BB33" s="407"/>
      <c r="BC33" s="407"/>
      <c r="BD33" s="196"/>
      <c r="BE33" s="407" t="s">
        <v>198</v>
      </c>
      <c r="BF33" s="407"/>
      <c r="BG33" s="407" t="s">
        <v>199</v>
      </c>
      <c r="BH33" s="407"/>
      <c r="BI33" s="407"/>
      <c r="BJ33" s="407"/>
      <c r="BK33" s="407"/>
      <c r="BL33" s="407"/>
      <c r="BM33" s="407"/>
      <c r="BN33" s="407"/>
      <c r="BO33" s="407"/>
      <c r="BP33" s="407"/>
      <c r="BQ33" s="407"/>
      <c r="BR33" s="407"/>
      <c r="BS33" s="407"/>
      <c r="BT33" s="407"/>
      <c r="BU33" s="407"/>
      <c r="BV33" s="196"/>
      <c r="BW33" s="408" t="s">
        <v>198</v>
      </c>
      <c r="BX33" s="408"/>
      <c r="BY33" s="407" t="s">
        <v>200</v>
      </c>
      <c r="BZ33" s="407"/>
      <c r="CA33" s="407"/>
      <c r="CB33" s="407"/>
      <c r="CC33" s="407"/>
      <c r="CD33" s="407"/>
      <c r="CE33" s="407"/>
      <c r="CF33" s="407"/>
      <c r="CG33" s="407"/>
      <c r="CH33" s="407"/>
      <c r="CI33" s="407"/>
      <c r="CJ33" s="407"/>
      <c r="CK33" s="407"/>
      <c r="CL33" s="407"/>
      <c r="CM33" s="407"/>
      <c r="CN33" s="195"/>
      <c r="CO33" s="408" t="s">
        <v>201</v>
      </c>
      <c r="CP33" s="408"/>
      <c r="CQ33" s="407" t="s">
        <v>202</v>
      </c>
      <c r="CR33" s="407"/>
      <c r="CS33" s="407"/>
      <c r="CT33" s="407"/>
      <c r="CU33" s="407"/>
      <c r="CV33" s="407"/>
      <c r="CW33" s="407"/>
      <c r="CX33" s="407"/>
      <c r="CY33" s="407"/>
      <c r="CZ33" s="407"/>
      <c r="DA33" s="407"/>
      <c r="DB33" s="407"/>
      <c r="DC33" s="407"/>
      <c r="DD33" s="407"/>
      <c r="DE33" s="407"/>
      <c r="DF33" s="195"/>
      <c r="DG33" s="406" t="s">
        <v>203</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IF('各会計、関係団体の財政状況及び健全化判断比率'!B31="","",'各会計、関係団体の財政状況及び健全化判断比率'!B31)</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6</v>
      </c>
      <c r="BX34" s="404"/>
      <c r="BY34" s="403" t="str">
        <f>IF('各会計、関係団体の財政状況及び健全化判断比率'!B68="","",'各会計、関係団体の財政状況及び健全化判断比率'!B68)</f>
        <v>神奈川県後期高齢者医療広域連合（一般会計）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8</v>
      </c>
      <c r="CP34" s="404"/>
      <c r="CQ34" s="403" t="str">
        <f>IF('各会計、関係団体の財政状況及び健全化判断比率'!BS7="","",'各会計、関係団体の財政状況及び健全化判断比率'!BS7)</f>
        <v>（株）パブリックサービス</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7</v>
      </c>
      <c r="BX35" s="404"/>
      <c r="BY35" s="403" t="str">
        <f>IF('各会計、関係団体の財政状況及び健全化判断比率'!B69="","",'各会計、関係団体の財政状況及び健全化判断比率'!B69)</f>
        <v>神奈川県後期高齢者医療広域連合（事業会計）</v>
      </c>
      <c r="BZ35" s="403"/>
      <c r="CA35" s="403"/>
      <c r="CB35" s="403"/>
      <c r="CC35" s="403"/>
      <c r="CD35" s="403"/>
      <c r="CE35" s="403"/>
      <c r="CF35" s="403"/>
      <c r="CG35" s="403"/>
      <c r="CH35" s="403"/>
      <c r="CI35" s="403"/>
      <c r="CJ35" s="403"/>
      <c r="CK35" s="403"/>
      <c r="CL35" s="403"/>
      <c r="CM35" s="403"/>
      <c r="CN35" s="193"/>
      <c r="CO35" s="404">
        <f t="shared" ref="CO35:CO43" si="3">IF(CQ35="","",CO34+1)</f>
        <v>9</v>
      </c>
      <c r="CP35" s="404"/>
      <c r="CQ35" s="403" t="str">
        <f>IF('各会計、関係団体の財政状況及び健全化判断比率'!BS8="","",'各会計、関係団体の財政状況及び健全化判断比率'!BS8)</f>
        <v>逗子市土地開発公社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f t="shared" si="3"/>
        <v>10</v>
      </c>
      <c r="CP36" s="404"/>
      <c r="CQ36" s="403" t="str">
        <f>IF('各会計、関係団体の財政状況及び健全化判断比率'!BS9="","",'各会計、関係団体の財政状況及び健全化判断比率'!BS9)</f>
        <v>（財）逗葉地域医療センター</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f t="shared" si="3"/>
        <v>11</v>
      </c>
      <c r="CP37" s="404"/>
      <c r="CQ37" s="403" t="str">
        <f>IF('各会計、関係団体の財政状況及び健全化判断比率'!BS10="","",'各会計、関係団体の財政状況及び健全化判断比率'!BS10)</f>
        <v>（公財）かながわ海岸美化財団</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208</v>
      </c>
    </row>
    <row r="50" spans="5:5" x14ac:dyDescent="0.15">
      <c r="E50" s="167" t="s">
        <v>209</v>
      </c>
    </row>
    <row r="51" spans="5:5" x14ac:dyDescent="0.15">
      <c r="E51" s="167" t="s">
        <v>210</v>
      </c>
    </row>
    <row r="52" spans="5:5" x14ac:dyDescent="0.15">
      <c r="E52" s="167" t="s">
        <v>211</v>
      </c>
    </row>
    <row r="53" spans="5:5" x14ac:dyDescent="0.15">
      <c r="E53" s="167" t="s">
        <v>212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JwjphYWcBgu9yBYONF6bDvY4c90jJlsfTkvDuAae6eS1tDOBEZqYN+0WGvgRvff8yVnmW7w65aijBx5dtecNQ==" saltValue="LMxALiQhr/ZGvGsCNXh0K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24" t="s">
        <v>566</v>
      </c>
      <c r="D34" s="1224"/>
      <c r="E34" s="1225"/>
      <c r="F34" s="32">
        <v>7.54</v>
      </c>
      <c r="G34" s="33">
        <v>7.82</v>
      </c>
      <c r="H34" s="33">
        <v>8.92</v>
      </c>
      <c r="I34" s="33">
        <v>3.85</v>
      </c>
      <c r="J34" s="34">
        <v>6.77</v>
      </c>
      <c r="K34" s="22"/>
      <c r="L34" s="22"/>
      <c r="M34" s="22"/>
      <c r="N34" s="22"/>
      <c r="O34" s="22"/>
      <c r="P34" s="22"/>
    </row>
    <row r="35" spans="1:16" ht="39" customHeight="1" x14ac:dyDescent="0.15">
      <c r="A35" s="22"/>
      <c r="B35" s="35"/>
      <c r="C35" s="1218" t="s">
        <v>567</v>
      </c>
      <c r="D35" s="1219"/>
      <c r="E35" s="1220"/>
      <c r="F35" s="36">
        <v>0.65</v>
      </c>
      <c r="G35" s="37">
        <v>0.84</v>
      </c>
      <c r="H35" s="37">
        <v>1.73</v>
      </c>
      <c r="I35" s="37">
        <v>3.76</v>
      </c>
      <c r="J35" s="38">
        <v>5.05</v>
      </c>
      <c r="K35" s="22"/>
      <c r="L35" s="22"/>
      <c r="M35" s="22"/>
      <c r="N35" s="22"/>
      <c r="O35" s="22"/>
      <c r="P35" s="22"/>
    </row>
    <row r="36" spans="1:16" ht="39" customHeight="1" x14ac:dyDescent="0.15">
      <c r="A36" s="22"/>
      <c r="B36" s="35"/>
      <c r="C36" s="1218" t="s">
        <v>568</v>
      </c>
      <c r="D36" s="1219"/>
      <c r="E36" s="1220"/>
      <c r="F36" s="36">
        <v>1.34</v>
      </c>
      <c r="G36" s="37">
        <v>1.69</v>
      </c>
      <c r="H36" s="37">
        <v>1.66</v>
      </c>
      <c r="I36" s="37">
        <v>2.33</v>
      </c>
      <c r="J36" s="38">
        <v>1.96</v>
      </c>
      <c r="K36" s="22"/>
      <c r="L36" s="22"/>
      <c r="M36" s="22"/>
      <c r="N36" s="22"/>
      <c r="O36" s="22"/>
      <c r="P36" s="22"/>
    </row>
    <row r="37" spans="1:16" ht="39" customHeight="1" x14ac:dyDescent="0.15">
      <c r="A37" s="22"/>
      <c r="B37" s="35"/>
      <c r="C37" s="1218" t="s">
        <v>569</v>
      </c>
      <c r="D37" s="1219"/>
      <c r="E37" s="1220"/>
      <c r="F37" s="36">
        <v>0.23</v>
      </c>
      <c r="G37" s="37">
        <v>0.3</v>
      </c>
      <c r="H37" s="37">
        <v>0.31</v>
      </c>
      <c r="I37" s="37">
        <v>0.79</v>
      </c>
      <c r="J37" s="38">
        <v>0.36</v>
      </c>
      <c r="K37" s="22"/>
      <c r="L37" s="22"/>
      <c r="M37" s="22"/>
      <c r="N37" s="22"/>
      <c r="O37" s="22"/>
      <c r="P37" s="22"/>
    </row>
    <row r="38" spans="1:16" ht="39" customHeight="1" x14ac:dyDescent="0.15">
      <c r="A38" s="22"/>
      <c r="B38" s="35"/>
      <c r="C38" s="1218" t="s">
        <v>570</v>
      </c>
      <c r="D38" s="1219"/>
      <c r="E38" s="1220"/>
      <c r="F38" s="36">
        <v>0.44</v>
      </c>
      <c r="G38" s="37">
        <v>0.26</v>
      </c>
      <c r="H38" s="37">
        <v>0.61</v>
      </c>
      <c r="I38" s="37">
        <v>0.34</v>
      </c>
      <c r="J38" s="38">
        <v>0.34</v>
      </c>
      <c r="K38" s="22"/>
      <c r="L38" s="22"/>
      <c r="M38" s="22"/>
      <c r="N38" s="22"/>
      <c r="O38" s="22"/>
      <c r="P38" s="22"/>
    </row>
    <row r="39" spans="1:16" ht="39" customHeight="1" x14ac:dyDescent="0.15">
      <c r="A39" s="22"/>
      <c r="B39" s="35"/>
      <c r="C39" s="1218"/>
      <c r="D39" s="1219"/>
      <c r="E39" s="1220"/>
      <c r="F39" s="36"/>
      <c r="G39" s="37"/>
      <c r="H39" s="37"/>
      <c r="I39" s="37"/>
      <c r="J39" s="38"/>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571</v>
      </c>
      <c r="D42" s="1219"/>
      <c r="E42" s="1220"/>
      <c r="F42" s="36" t="s">
        <v>516</v>
      </c>
      <c r="G42" s="37" t="s">
        <v>516</v>
      </c>
      <c r="H42" s="37" t="s">
        <v>516</v>
      </c>
      <c r="I42" s="37" t="s">
        <v>516</v>
      </c>
      <c r="J42" s="38" t="s">
        <v>516</v>
      </c>
      <c r="K42" s="22"/>
      <c r="L42" s="22"/>
      <c r="M42" s="22"/>
      <c r="N42" s="22"/>
      <c r="O42" s="22"/>
      <c r="P42" s="22"/>
    </row>
    <row r="43" spans="1:16" ht="39" customHeight="1" thickBot="1" x14ac:dyDescent="0.2">
      <c r="A43" s="22"/>
      <c r="B43" s="40"/>
      <c r="C43" s="1221" t="s">
        <v>572</v>
      </c>
      <c r="D43" s="1222"/>
      <c r="E43" s="1223"/>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xkAcBwTTohU0zUbdYLFR6R2UUgsEC+qMYEym1jTDLWG2+u9DsKM2gdUXJmpDYS+t0snQbdSGpp71J8if4laog==" saltValue="z2+cnYag0M39O0e4oxdI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1790</v>
      </c>
      <c r="L45" s="60">
        <v>1666</v>
      </c>
      <c r="M45" s="60">
        <v>1599</v>
      </c>
      <c r="N45" s="60">
        <v>1910</v>
      </c>
      <c r="O45" s="61">
        <v>1868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x14ac:dyDescent="0.15">
      <c r="A48" s="48"/>
      <c r="B48" s="1236"/>
      <c r="C48" s="1237"/>
      <c r="D48" s="62"/>
      <c r="E48" s="1228" t="s">
        <v>15</v>
      </c>
      <c r="F48" s="1228"/>
      <c r="G48" s="1228"/>
      <c r="H48" s="1228"/>
      <c r="I48" s="1228"/>
      <c r="J48" s="1229"/>
      <c r="K48" s="63">
        <v>487</v>
      </c>
      <c r="L48" s="64">
        <v>430</v>
      </c>
      <c r="M48" s="64">
        <v>390</v>
      </c>
      <c r="N48" s="64">
        <v>335</v>
      </c>
      <c r="O48" s="65">
        <v>309</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516</v>
      </c>
      <c r="L49" s="64" t="s">
        <v>516</v>
      </c>
      <c r="M49" s="64" t="s">
        <v>516</v>
      </c>
      <c r="N49" s="64" t="s">
        <v>516</v>
      </c>
      <c r="O49" s="65" t="s">
        <v>516</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516</v>
      </c>
      <c r="L50" s="64" t="s">
        <v>516</v>
      </c>
      <c r="M50" s="64" t="s">
        <v>516</v>
      </c>
      <c r="N50" s="64" t="s">
        <v>516</v>
      </c>
      <c r="O50" s="65" t="s">
        <v>516</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t="s">
        <v>516</v>
      </c>
      <c r="M51" s="64" t="s">
        <v>516</v>
      </c>
      <c r="N51" s="64" t="s">
        <v>516</v>
      </c>
      <c r="O51" s="65" t="s">
        <v>516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1748</v>
      </c>
      <c r="L52" s="64">
        <v>1692</v>
      </c>
      <c r="M52" s="64">
        <v>1491</v>
      </c>
      <c r="N52" s="64">
        <v>1494</v>
      </c>
      <c r="O52" s="65">
        <v>1529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529</v>
      </c>
      <c r="L53" s="69">
        <v>404</v>
      </c>
      <c r="M53" s="69">
        <v>498</v>
      </c>
      <c r="N53" s="69">
        <v>751</v>
      </c>
      <c r="O53" s="70">
        <v>648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0u+lJvgtfprT06keU2Ee2RNWWMsq1MjambOOLF82dFqwJHsgMuLUcBw4kiEhny0NArWncTh1kAUUn9tPQMNoA==" saltValue="ubZprINLTp9qOSE/thpRB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559</v>
      </c>
      <c r="J40" s="79" t="s">
        <v>560</v>
      </c>
      <c r="K40" s="79" t="s">
        <v>561</v>
      </c>
      <c r="L40" s="79" t="s">
        <v>562</v>
      </c>
      <c r="M40" s="80" t="s">
        <v>563</v>
      </c>
    </row>
    <row r="41" spans="2:13" ht="27.75" customHeight="1" x14ac:dyDescent="0.15">
      <c r="B41" s="1254" t="s">
        <v>24</v>
      </c>
      <c r="C41" s="1255"/>
      <c r="D41" s="81"/>
      <c r="E41" s="1256" t="s">
        <v>25</v>
      </c>
      <c r="F41" s="1256"/>
      <c r="G41" s="1256"/>
      <c r="H41" s="1257"/>
      <c r="I41" s="82">
        <v>19178</v>
      </c>
      <c r="J41" s="83">
        <v>19371</v>
      </c>
      <c r="K41" s="83">
        <v>19292</v>
      </c>
      <c r="L41" s="83">
        <v>19230</v>
      </c>
      <c r="M41" s="84">
        <v>19387</v>
      </c>
    </row>
    <row r="42" spans="2:13" ht="27.75" customHeight="1" x14ac:dyDescent="0.15">
      <c r="B42" s="1244"/>
      <c r="C42" s="1245"/>
      <c r="D42" s="85"/>
      <c r="E42" s="1248" t="s">
        <v>26</v>
      </c>
      <c r="F42" s="1248"/>
      <c r="G42" s="1248"/>
      <c r="H42" s="1249"/>
      <c r="I42" s="86">
        <v>1886</v>
      </c>
      <c r="J42" s="87">
        <v>1619</v>
      </c>
      <c r="K42" s="87">
        <v>1352</v>
      </c>
      <c r="L42" s="87">
        <v>1085</v>
      </c>
      <c r="M42" s="88">
        <v>818</v>
      </c>
    </row>
    <row r="43" spans="2:13" ht="27.75" customHeight="1" x14ac:dyDescent="0.15">
      <c r="B43" s="1244"/>
      <c r="C43" s="1245"/>
      <c r="D43" s="85"/>
      <c r="E43" s="1248" t="s">
        <v>27</v>
      </c>
      <c r="F43" s="1248"/>
      <c r="G43" s="1248"/>
      <c r="H43" s="1249"/>
      <c r="I43" s="86">
        <v>3177</v>
      </c>
      <c r="J43" s="87">
        <v>2933</v>
      </c>
      <c r="K43" s="87">
        <v>2538</v>
      </c>
      <c r="L43" s="87">
        <v>2247</v>
      </c>
      <c r="M43" s="88">
        <v>2230</v>
      </c>
    </row>
    <row r="44" spans="2:13" ht="27.75" customHeight="1" x14ac:dyDescent="0.15">
      <c r="B44" s="1244"/>
      <c r="C44" s="1245"/>
      <c r="D44" s="85"/>
      <c r="E44" s="1248" t="s">
        <v>28</v>
      </c>
      <c r="F44" s="1248"/>
      <c r="G44" s="1248"/>
      <c r="H44" s="1249"/>
      <c r="I44" s="86" t="s">
        <v>516</v>
      </c>
      <c r="J44" s="87" t="s">
        <v>516</v>
      </c>
      <c r="K44" s="87" t="s">
        <v>516</v>
      </c>
      <c r="L44" s="87" t="s">
        <v>516</v>
      </c>
      <c r="M44" s="88" t="s">
        <v>516</v>
      </c>
    </row>
    <row r="45" spans="2:13" ht="27.75" customHeight="1" x14ac:dyDescent="0.15">
      <c r="B45" s="1244"/>
      <c r="C45" s="1245"/>
      <c r="D45" s="85"/>
      <c r="E45" s="1248" t="s">
        <v>29</v>
      </c>
      <c r="F45" s="1248"/>
      <c r="G45" s="1248"/>
      <c r="H45" s="1249"/>
      <c r="I45" s="86">
        <v>3540</v>
      </c>
      <c r="J45" s="87">
        <v>3510</v>
      </c>
      <c r="K45" s="87">
        <v>3452</v>
      </c>
      <c r="L45" s="87">
        <v>3499</v>
      </c>
      <c r="M45" s="88">
        <v>3561</v>
      </c>
    </row>
    <row r="46" spans="2:13" ht="27.75" customHeight="1" x14ac:dyDescent="0.15">
      <c r="B46" s="1244"/>
      <c r="C46" s="1245"/>
      <c r="D46" s="89"/>
      <c r="E46" s="1248" t="s">
        <v>30</v>
      </c>
      <c r="F46" s="1248"/>
      <c r="G46" s="1248"/>
      <c r="H46" s="1249"/>
      <c r="I46" s="86" t="s">
        <v>516</v>
      </c>
      <c r="J46" s="87" t="s">
        <v>516</v>
      </c>
      <c r="K46" s="87" t="s">
        <v>516</v>
      </c>
      <c r="L46" s="87" t="s">
        <v>516</v>
      </c>
      <c r="M46" s="88" t="s">
        <v>516</v>
      </c>
    </row>
    <row r="47" spans="2:13" ht="27.75" customHeight="1" x14ac:dyDescent="0.15">
      <c r="B47" s="1244"/>
      <c r="C47" s="1245"/>
      <c r="D47" s="90"/>
      <c r="E47" s="1258" t="s">
        <v>31</v>
      </c>
      <c r="F47" s="1259"/>
      <c r="G47" s="1259"/>
      <c r="H47" s="1260"/>
      <c r="I47" s="86" t="s">
        <v>516</v>
      </c>
      <c r="J47" s="87" t="s">
        <v>516</v>
      </c>
      <c r="K47" s="87" t="s">
        <v>516</v>
      </c>
      <c r="L47" s="87" t="s">
        <v>516</v>
      </c>
      <c r="M47" s="88" t="s">
        <v>516</v>
      </c>
    </row>
    <row r="48" spans="2:13" ht="27.75" customHeight="1" x14ac:dyDescent="0.15">
      <c r="B48" s="1244"/>
      <c r="C48" s="1245"/>
      <c r="D48" s="85"/>
      <c r="E48" s="1248" t="s">
        <v>32</v>
      </c>
      <c r="F48" s="1248"/>
      <c r="G48" s="1248"/>
      <c r="H48" s="1249"/>
      <c r="I48" s="86" t="s">
        <v>516</v>
      </c>
      <c r="J48" s="87" t="s">
        <v>516</v>
      </c>
      <c r="K48" s="87" t="s">
        <v>516</v>
      </c>
      <c r="L48" s="87" t="s">
        <v>516</v>
      </c>
      <c r="M48" s="88" t="s">
        <v>516</v>
      </c>
    </row>
    <row r="49" spans="2:13" ht="27.75" customHeight="1" x14ac:dyDescent="0.15">
      <c r="B49" s="1246"/>
      <c r="C49" s="1247"/>
      <c r="D49" s="85"/>
      <c r="E49" s="1248" t="s">
        <v>33</v>
      </c>
      <c r="F49" s="1248"/>
      <c r="G49" s="1248"/>
      <c r="H49" s="1249"/>
      <c r="I49" s="86" t="s">
        <v>516</v>
      </c>
      <c r="J49" s="87" t="s">
        <v>516</v>
      </c>
      <c r="K49" s="87" t="s">
        <v>516</v>
      </c>
      <c r="L49" s="87" t="s">
        <v>516</v>
      </c>
      <c r="M49" s="88" t="s">
        <v>516</v>
      </c>
    </row>
    <row r="50" spans="2:13" ht="27.75" customHeight="1" x14ac:dyDescent="0.15">
      <c r="B50" s="1242" t="s">
        <v>34</v>
      </c>
      <c r="C50" s="1243"/>
      <c r="D50" s="91"/>
      <c r="E50" s="1248" t="s">
        <v>35</v>
      </c>
      <c r="F50" s="1248"/>
      <c r="G50" s="1248"/>
      <c r="H50" s="1249"/>
      <c r="I50" s="86">
        <v>1250</v>
      </c>
      <c r="J50" s="87">
        <v>1152</v>
      </c>
      <c r="K50" s="87">
        <v>1545</v>
      </c>
      <c r="L50" s="87">
        <v>1655</v>
      </c>
      <c r="M50" s="88">
        <v>1493</v>
      </c>
    </row>
    <row r="51" spans="2:13" ht="27.75" customHeight="1" x14ac:dyDescent="0.15">
      <c r="B51" s="1244"/>
      <c r="C51" s="1245"/>
      <c r="D51" s="85"/>
      <c r="E51" s="1248" t="s">
        <v>36</v>
      </c>
      <c r="F51" s="1248"/>
      <c r="G51" s="1248"/>
      <c r="H51" s="1249"/>
      <c r="I51" s="86">
        <v>3440</v>
      </c>
      <c r="J51" s="87">
        <v>3175</v>
      </c>
      <c r="K51" s="87">
        <v>2976</v>
      </c>
      <c r="L51" s="87">
        <v>2528</v>
      </c>
      <c r="M51" s="88">
        <v>2607</v>
      </c>
    </row>
    <row r="52" spans="2:13" ht="27.75" customHeight="1" x14ac:dyDescent="0.15">
      <c r="B52" s="1246"/>
      <c r="C52" s="1247"/>
      <c r="D52" s="85"/>
      <c r="E52" s="1248" t="s">
        <v>37</v>
      </c>
      <c r="F52" s="1248"/>
      <c r="G52" s="1248"/>
      <c r="H52" s="1249"/>
      <c r="I52" s="86">
        <v>14478</v>
      </c>
      <c r="J52" s="87">
        <v>14729</v>
      </c>
      <c r="K52" s="87">
        <v>14831</v>
      </c>
      <c r="L52" s="87">
        <v>14667</v>
      </c>
      <c r="M52" s="88">
        <v>14655</v>
      </c>
    </row>
    <row r="53" spans="2:13" ht="27.75" customHeight="1" thickBot="1" x14ac:dyDescent="0.2">
      <c r="B53" s="1250" t="s">
        <v>38</v>
      </c>
      <c r="C53" s="1251"/>
      <c r="D53" s="92"/>
      <c r="E53" s="1252" t="s">
        <v>39</v>
      </c>
      <c r="F53" s="1252"/>
      <c r="G53" s="1252"/>
      <c r="H53" s="1253"/>
      <c r="I53" s="93">
        <v>8611</v>
      </c>
      <c r="J53" s="94">
        <v>8377</v>
      </c>
      <c r="K53" s="94">
        <v>7280</v>
      </c>
      <c r="L53" s="94">
        <v>7211</v>
      </c>
      <c r="M53" s="95">
        <v>7241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wems0C+RxZet85kfawRwnU99yGOvCtiRvGfJsWnVW4fzWrRGPHrxhbXUzF7EUk600WxWtLdvKOEIPw4+6UwWQ==" saltValue="CT5ljuY+7CXFCePiEhm9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561</v>
      </c>
      <c r="G54" s="104" t="s">
        <v>562</v>
      </c>
      <c r="H54" s="105" t="s">
        <v>563</v>
      </c>
    </row>
    <row r="55" spans="2:8" ht="52.5" customHeight="1" x14ac:dyDescent="0.15">
      <c r="B55" s="106"/>
      <c r="C55" s="1269" t="s">
        <v>42</v>
      </c>
      <c r="D55" s="1269"/>
      <c r="E55" s="1270"/>
      <c r="F55" s="107">
        <v>782</v>
      </c>
      <c r="G55" s="107">
        <v>777</v>
      </c>
      <c r="H55" s="108">
        <v>508</v>
      </c>
    </row>
    <row r="56" spans="2:8" ht="52.5" customHeight="1" x14ac:dyDescent="0.15">
      <c r="B56" s="109"/>
      <c r="C56" s="1271" t="s">
        <v>43</v>
      </c>
      <c r="D56" s="1271"/>
      <c r="E56" s="1272"/>
      <c r="F56" s="110" t="s">
        <v>516</v>
      </c>
      <c r="G56" s="110" t="s">
        <v>516</v>
      </c>
      <c r="H56" s="111" t="s">
        <v>516</v>
      </c>
    </row>
    <row r="57" spans="2:8" ht="53.25" customHeight="1" x14ac:dyDescent="0.15">
      <c r="B57" s="109"/>
      <c r="C57" s="1273" t="s">
        <v>44</v>
      </c>
      <c r="D57" s="1273"/>
      <c r="E57" s="1274"/>
      <c r="F57" s="112">
        <v>523</v>
      </c>
      <c r="G57" s="112">
        <v>551</v>
      </c>
      <c r="H57" s="113">
        <v>562</v>
      </c>
    </row>
    <row r="58" spans="2:8" ht="45.75" customHeight="1" x14ac:dyDescent="0.15">
      <c r="B58" s="114"/>
      <c r="C58" s="1261" t="s">
        <v>583</v>
      </c>
      <c r="D58" s="1262"/>
      <c r="E58" s="1263"/>
      <c r="F58" s="115">
        <v>473</v>
      </c>
      <c r="G58" s="115">
        <v>484</v>
      </c>
      <c r="H58" s="116">
        <v>487</v>
      </c>
    </row>
    <row r="59" spans="2:8" ht="45.75" customHeight="1" x14ac:dyDescent="0.15">
      <c r="B59" s="114"/>
      <c r="C59" s="1261" t="s">
        <v>584</v>
      </c>
      <c r="D59" s="1262"/>
      <c r="E59" s="1263"/>
      <c r="F59" s="115">
        <v>0</v>
      </c>
      <c r="G59" s="115">
        <v>35</v>
      </c>
      <c r="H59" s="116">
        <v>48</v>
      </c>
    </row>
    <row r="60" spans="2:8" ht="45.75" customHeight="1" x14ac:dyDescent="0.15">
      <c r="B60" s="114"/>
      <c r="C60" s="1261" t="s">
        <v>585</v>
      </c>
      <c r="D60" s="1262"/>
      <c r="E60" s="1263"/>
      <c r="F60" s="115">
        <v>30</v>
      </c>
      <c r="G60" s="115">
        <v>27</v>
      </c>
      <c r="H60" s="116">
        <v>25</v>
      </c>
    </row>
    <row r="61" spans="2:8" ht="45.75" customHeight="1" x14ac:dyDescent="0.15">
      <c r="B61" s="114"/>
      <c r="C61" s="1261" t="s">
        <v>586</v>
      </c>
      <c r="D61" s="1262"/>
      <c r="E61" s="1263"/>
      <c r="F61" s="115">
        <v>4</v>
      </c>
      <c r="G61" s="115">
        <v>3</v>
      </c>
      <c r="H61" s="116">
        <v>2</v>
      </c>
    </row>
    <row r="62" spans="2:8" ht="45.75" customHeight="1" thickBot="1" x14ac:dyDescent="0.2">
      <c r="B62" s="117"/>
      <c r="C62" s="1264" t="s">
        <v>587</v>
      </c>
      <c r="D62" s="1265"/>
      <c r="E62" s="1266"/>
      <c r="F62" s="118">
        <v>1</v>
      </c>
      <c r="G62" s="118">
        <v>1</v>
      </c>
      <c r="H62" s="119">
        <v>1</v>
      </c>
    </row>
    <row r="63" spans="2:8" ht="52.5" customHeight="1" thickBot="1" x14ac:dyDescent="0.2">
      <c r="B63" s="120"/>
      <c r="C63" s="1267" t="s">
        <v>45</v>
      </c>
      <c r="D63" s="1267"/>
      <c r="E63" s="1268"/>
      <c r="F63" s="121">
        <v>1305</v>
      </c>
      <c r="G63" s="121">
        <v>1328</v>
      </c>
      <c r="H63" s="122">
        <v>1070</v>
      </c>
    </row>
    <row r="64" spans="2:8" ht="15" customHeight="1" x14ac:dyDescent="0.15"/>
    <row r="65" ht="0" hidden="1" customHeight="1" x14ac:dyDescent="0.15"/>
    <row r="66" ht="0" hidden="1" customHeight="1" x14ac:dyDescent="0.15"/>
  </sheetData>
  <sheetProtection algorithmName="SHA-512" hashValue="vuuGvIBCJdb0lmk9g7IcTDQBMPmRdAzhhR5zKFakyn3AX+bC0mF65sUebHzWwnIXw8CNk0km/1/+FsOM9foTMQ==" saltValue="kq3Qw8Ney/hVzfmqHfTf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604</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591</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559</v>
      </c>
      <c r="BQ50" s="1290"/>
      <c r="BR50" s="1290"/>
      <c r="BS50" s="1290"/>
      <c r="BT50" s="1290"/>
      <c r="BU50" s="1290"/>
      <c r="BV50" s="1290"/>
      <c r="BW50" s="1290"/>
      <c r="BX50" s="1290" t="s">
        <v>560</v>
      </c>
      <c r="BY50" s="1290"/>
      <c r="BZ50" s="1290"/>
      <c r="CA50" s="1290"/>
      <c r="CB50" s="1290"/>
      <c r="CC50" s="1290"/>
      <c r="CD50" s="1290"/>
      <c r="CE50" s="1290"/>
      <c r="CF50" s="1290" t="s">
        <v>561</v>
      </c>
      <c r="CG50" s="1290"/>
      <c r="CH50" s="1290"/>
      <c r="CI50" s="1290"/>
      <c r="CJ50" s="1290"/>
      <c r="CK50" s="1290"/>
      <c r="CL50" s="1290"/>
      <c r="CM50" s="1290"/>
      <c r="CN50" s="1290" t="s">
        <v>562</v>
      </c>
      <c r="CO50" s="1290"/>
      <c r="CP50" s="1290"/>
      <c r="CQ50" s="1290"/>
      <c r="CR50" s="1290"/>
      <c r="CS50" s="1290"/>
      <c r="CT50" s="1290"/>
      <c r="CU50" s="1290"/>
      <c r="CV50" s="1290" t="s">
        <v>563</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592</v>
      </c>
      <c r="AO51" s="1293"/>
      <c r="AP51" s="1293"/>
      <c r="AQ51" s="1293"/>
      <c r="AR51" s="1293"/>
      <c r="AS51" s="1293"/>
      <c r="AT51" s="1293"/>
      <c r="AU51" s="1293"/>
      <c r="AV51" s="1293"/>
      <c r="AW51" s="1293"/>
      <c r="AX51" s="1293"/>
      <c r="AY51" s="1293"/>
      <c r="AZ51" s="1293"/>
      <c r="BA51" s="1293"/>
      <c r="BB51" s="1293" t="s">
        <v>593</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67.599999999999994</v>
      </c>
      <c r="CG51" s="1276"/>
      <c r="CH51" s="1276"/>
      <c r="CI51" s="1276"/>
      <c r="CJ51" s="1276"/>
      <c r="CK51" s="1276"/>
      <c r="CL51" s="1276"/>
      <c r="CM51" s="1276"/>
      <c r="CN51" s="1276">
        <v>67.400000000000006</v>
      </c>
      <c r="CO51" s="1276"/>
      <c r="CP51" s="1276"/>
      <c r="CQ51" s="1276"/>
      <c r="CR51" s="1276"/>
      <c r="CS51" s="1276"/>
      <c r="CT51" s="1276"/>
      <c r="CU51" s="1276"/>
      <c r="CV51" s="1275"/>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594</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44.5</v>
      </c>
      <c r="CG53" s="1276"/>
      <c r="CH53" s="1276"/>
      <c r="CI53" s="1276"/>
      <c r="CJ53" s="1276"/>
      <c r="CK53" s="1276"/>
      <c r="CL53" s="1276"/>
      <c r="CM53" s="1276"/>
      <c r="CN53" s="1276">
        <v>36.200000000000003</v>
      </c>
      <c r="CO53" s="1276"/>
      <c r="CP53" s="1276"/>
      <c r="CQ53" s="1276"/>
      <c r="CR53" s="1276"/>
      <c r="CS53" s="1276"/>
      <c r="CT53" s="1276"/>
      <c r="CU53" s="1276"/>
      <c r="CV53" s="1275"/>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595</v>
      </c>
      <c r="AO55" s="1290"/>
      <c r="AP55" s="1290"/>
      <c r="AQ55" s="1290"/>
      <c r="AR55" s="1290"/>
      <c r="AS55" s="1290"/>
      <c r="AT55" s="1290"/>
      <c r="AU55" s="1290"/>
      <c r="AV55" s="1290"/>
      <c r="AW55" s="1290"/>
      <c r="AX55" s="1290"/>
      <c r="AY55" s="1290"/>
      <c r="AZ55" s="1290"/>
      <c r="BA55" s="1290"/>
      <c r="BB55" s="1293" t="s">
        <v>596</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33.6</v>
      </c>
      <c r="CG55" s="1276"/>
      <c r="CH55" s="1276"/>
      <c r="CI55" s="1276"/>
      <c r="CJ55" s="1276"/>
      <c r="CK55" s="1276"/>
      <c r="CL55" s="1276"/>
      <c r="CM55" s="1276"/>
      <c r="CN55" s="1276">
        <v>35.299999999999997</v>
      </c>
      <c r="CO55" s="1276"/>
      <c r="CP55" s="1276"/>
      <c r="CQ55" s="1276"/>
      <c r="CR55" s="1276"/>
      <c r="CS55" s="1276"/>
      <c r="CT55" s="1276"/>
      <c r="CU55" s="1276"/>
      <c r="CV55" s="1275"/>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597</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56.8</v>
      </c>
      <c r="CG57" s="1276"/>
      <c r="CH57" s="1276"/>
      <c r="CI57" s="1276"/>
      <c r="CJ57" s="1276"/>
      <c r="CK57" s="1276"/>
      <c r="CL57" s="1276"/>
      <c r="CM57" s="1276"/>
      <c r="CN57" s="1276">
        <v>60.4</v>
      </c>
      <c r="CO57" s="1276"/>
      <c r="CP57" s="1276"/>
      <c r="CQ57" s="1276"/>
      <c r="CR57" s="1276"/>
      <c r="CS57" s="1276"/>
      <c r="CT57" s="1276"/>
      <c r="CU57" s="1276"/>
      <c r="CV57" s="1275"/>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598</v>
      </c>
    </row>
    <row r="64" spans="1:109" x14ac:dyDescent="0.15">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603</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591</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559</v>
      </c>
      <c r="BQ72" s="1290"/>
      <c r="BR72" s="1290"/>
      <c r="BS72" s="1290"/>
      <c r="BT72" s="1290"/>
      <c r="BU72" s="1290"/>
      <c r="BV72" s="1290"/>
      <c r="BW72" s="1290"/>
      <c r="BX72" s="1290" t="s">
        <v>560</v>
      </c>
      <c r="BY72" s="1290"/>
      <c r="BZ72" s="1290"/>
      <c r="CA72" s="1290"/>
      <c r="CB72" s="1290"/>
      <c r="CC72" s="1290"/>
      <c r="CD72" s="1290"/>
      <c r="CE72" s="1290"/>
      <c r="CF72" s="1290" t="s">
        <v>561</v>
      </c>
      <c r="CG72" s="1290"/>
      <c r="CH72" s="1290"/>
      <c r="CI72" s="1290"/>
      <c r="CJ72" s="1290"/>
      <c r="CK72" s="1290"/>
      <c r="CL72" s="1290"/>
      <c r="CM72" s="1290"/>
      <c r="CN72" s="1290" t="s">
        <v>562</v>
      </c>
      <c r="CO72" s="1290"/>
      <c r="CP72" s="1290"/>
      <c r="CQ72" s="1290"/>
      <c r="CR72" s="1290"/>
      <c r="CS72" s="1290"/>
      <c r="CT72" s="1290"/>
      <c r="CU72" s="1290"/>
      <c r="CV72" s="1290" t="s">
        <v>563</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592</v>
      </c>
      <c r="AO73" s="1293"/>
      <c r="AP73" s="1293"/>
      <c r="AQ73" s="1293"/>
      <c r="AR73" s="1293"/>
      <c r="AS73" s="1293"/>
      <c r="AT73" s="1293"/>
      <c r="AU73" s="1293"/>
      <c r="AV73" s="1293"/>
      <c r="AW73" s="1293"/>
      <c r="AX73" s="1293"/>
      <c r="AY73" s="1293"/>
      <c r="AZ73" s="1293"/>
      <c r="BA73" s="1293"/>
      <c r="BB73" s="1293" t="s">
        <v>593</v>
      </c>
      <c r="BC73" s="1293"/>
      <c r="BD73" s="1293"/>
      <c r="BE73" s="1293"/>
      <c r="BF73" s="1293"/>
      <c r="BG73" s="1293"/>
      <c r="BH73" s="1293"/>
      <c r="BI73" s="1293"/>
      <c r="BJ73" s="1293"/>
      <c r="BK73" s="1293"/>
      <c r="BL73" s="1293"/>
      <c r="BM73" s="1293"/>
      <c r="BN73" s="1293"/>
      <c r="BO73" s="1293"/>
      <c r="BP73" s="1276">
        <v>81.599999999999994</v>
      </c>
      <c r="BQ73" s="1276"/>
      <c r="BR73" s="1276"/>
      <c r="BS73" s="1276"/>
      <c r="BT73" s="1276"/>
      <c r="BU73" s="1276"/>
      <c r="BV73" s="1276"/>
      <c r="BW73" s="1276"/>
      <c r="BX73" s="1276">
        <v>79.599999999999994</v>
      </c>
      <c r="BY73" s="1276"/>
      <c r="BZ73" s="1276"/>
      <c r="CA73" s="1276"/>
      <c r="CB73" s="1276"/>
      <c r="CC73" s="1276"/>
      <c r="CD73" s="1276"/>
      <c r="CE73" s="1276"/>
      <c r="CF73" s="1276">
        <v>67.599999999999994</v>
      </c>
      <c r="CG73" s="1276"/>
      <c r="CH73" s="1276"/>
      <c r="CI73" s="1276"/>
      <c r="CJ73" s="1276"/>
      <c r="CK73" s="1276"/>
      <c r="CL73" s="1276"/>
      <c r="CM73" s="1276"/>
      <c r="CN73" s="1276">
        <v>67.400000000000006</v>
      </c>
      <c r="CO73" s="1276"/>
      <c r="CP73" s="1276"/>
      <c r="CQ73" s="1276"/>
      <c r="CR73" s="1276"/>
      <c r="CS73" s="1276"/>
      <c r="CT73" s="1276"/>
      <c r="CU73" s="1276"/>
      <c r="CV73" s="1276">
        <v>67.5</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599</v>
      </c>
      <c r="BC75" s="1293"/>
      <c r="BD75" s="1293"/>
      <c r="BE75" s="1293"/>
      <c r="BF75" s="1293"/>
      <c r="BG75" s="1293"/>
      <c r="BH75" s="1293"/>
      <c r="BI75" s="1293"/>
      <c r="BJ75" s="1293"/>
      <c r="BK75" s="1293"/>
      <c r="BL75" s="1293"/>
      <c r="BM75" s="1293"/>
      <c r="BN75" s="1293"/>
      <c r="BO75" s="1293"/>
      <c r="BP75" s="1276">
        <v>5.2</v>
      </c>
      <c r="BQ75" s="1276"/>
      <c r="BR75" s="1276"/>
      <c r="BS75" s="1276"/>
      <c r="BT75" s="1276"/>
      <c r="BU75" s="1276"/>
      <c r="BV75" s="1276"/>
      <c r="BW75" s="1276"/>
      <c r="BX75" s="1276">
        <v>4.7</v>
      </c>
      <c r="BY75" s="1276"/>
      <c r="BZ75" s="1276"/>
      <c r="CA75" s="1276"/>
      <c r="CB75" s="1276"/>
      <c r="CC75" s="1276"/>
      <c r="CD75" s="1276"/>
      <c r="CE75" s="1276"/>
      <c r="CF75" s="1276">
        <v>4.4000000000000004</v>
      </c>
      <c r="CG75" s="1276"/>
      <c r="CH75" s="1276"/>
      <c r="CI75" s="1276"/>
      <c r="CJ75" s="1276"/>
      <c r="CK75" s="1276"/>
      <c r="CL75" s="1276"/>
      <c r="CM75" s="1276"/>
      <c r="CN75" s="1276">
        <v>5.0999999999999996</v>
      </c>
      <c r="CO75" s="1276"/>
      <c r="CP75" s="1276"/>
      <c r="CQ75" s="1276"/>
      <c r="CR75" s="1276"/>
      <c r="CS75" s="1276"/>
      <c r="CT75" s="1276"/>
      <c r="CU75" s="1276"/>
      <c r="CV75" s="1276">
        <v>5.8</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600</v>
      </c>
      <c r="AO77" s="1290"/>
      <c r="AP77" s="1290"/>
      <c r="AQ77" s="1290"/>
      <c r="AR77" s="1290"/>
      <c r="AS77" s="1290"/>
      <c r="AT77" s="1290"/>
      <c r="AU77" s="1290"/>
      <c r="AV77" s="1290"/>
      <c r="AW77" s="1290"/>
      <c r="AX77" s="1290"/>
      <c r="AY77" s="1290"/>
      <c r="AZ77" s="1290"/>
      <c r="BA77" s="1290"/>
      <c r="BB77" s="1293" t="s">
        <v>593</v>
      </c>
      <c r="BC77" s="1293"/>
      <c r="BD77" s="1293"/>
      <c r="BE77" s="1293"/>
      <c r="BF77" s="1293"/>
      <c r="BG77" s="1293"/>
      <c r="BH77" s="1293"/>
      <c r="BI77" s="1293"/>
      <c r="BJ77" s="1293"/>
      <c r="BK77" s="1293"/>
      <c r="BL77" s="1293"/>
      <c r="BM77" s="1293"/>
      <c r="BN77" s="1293"/>
      <c r="BO77" s="1293"/>
      <c r="BP77" s="1276">
        <v>56.6</v>
      </c>
      <c r="BQ77" s="1276"/>
      <c r="BR77" s="1276"/>
      <c r="BS77" s="1276"/>
      <c r="BT77" s="1276"/>
      <c r="BU77" s="1276"/>
      <c r="BV77" s="1276"/>
      <c r="BW77" s="1276"/>
      <c r="BX77" s="1276">
        <v>61.3</v>
      </c>
      <c r="BY77" s="1276"/>
      <c r="BZ77" s="1276"/>
      <c r="CA77" s="1276"/>
      <c r="CB77" s="1276"/>
      <c r="CC77" s="1276"/>
      <c r="CD77" s="1276"/>
      <c r="CE77" s="1276"/>
      <c r="CF77" s="1276">
        <v>33.6</v>
      </c>
      <c r="CG77" s="1276"/>
      <c r="CH77" s="1276"/>
      <c r="CI77" s="1276"/>
      <c r="CJ77" s="1276"/>
      <c r="CK77" s="1276"/>
      <c r="CL77" s="1276"/>
      <c r="CM77" s="1276"/>
      <c r="CN77" s="1276">
        <v>35.299999999999997</v>
      </c>
      <c r="CO77" s="1276"/>
      <c r="CP77" s="1276"/>
      <c r="CQ77" s="1276"/>
      <c r="CR77" s="1276"/>
      <c r="CS77" s="1276"/>
      <c r="CT77" s="1276"/>
      <c r="CU77" s="1276"/>
      <c r="CV77" s="1276">
        <v>31.9</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601</v>
      </c>
      <c r="BC79" s="1293"/>
      <c r="BD79" s="1293"/>
      <c r="BE79" s="1293"/>
      <c r="BF79" s="1293"/>
      <c r="BG79" s="1293"/>
      <c r="BH79" s="1293"/>
      <c r="BI79" s="1293"/>
      <c r="BJ79" s="1293"/>
      <c r="BK79" s="1293"/>
      <c r="BL79" s="1293"/>
      <c r="BM79" s="1293"/>
      <c r="BN79" s="1293"/>
      <c r="BO79" s="1293"/>
      <c r="BP79" s="1276">
        <v>9.6</v>
      </c>
      <c r="BQ79" s="1276"/>
      <c r="BR79" s="1276"/>
      <c r="BS79" s="1276"/>
      <c r="BT79" s="1276"/>
      <c r="BU79" s="1276"/>
      <c r="BV79" s="1276"/>
      <c r="BW79" s="1276"/>
      <c r="BX79" s="1276">
        <v>9.3000000000000007</v>
      </c>
      <c r="BY79" s="1276"/>
      <c r="BZ79" s="1276"/>
      <c r="CA79" s="1276"/>
      <c r="CB79" s="1276"/>
      <c r="CC79" s="1276"/>
      <c r="CD79" s="1276"/>
      <c r="CE79" s="1276"/>
      <c r="CF79" s="1276">
        <v>7</v>
      </c>
      <c r="CG79" s="1276"/>
      <c r="CH79" s="1276"/>
      <c r="CI79" s="1276"/>
      <c r="CJ79" s="1276"/>
      <c r="CK79" s="1276"/>
      <c r="CL79" s="1276"/>
      <c r="CM79" s="1276"/>
      <c r="CN79" s="1276">
        <v>6.9</v>
      </c>
      <c r="CO79" s="1276"/>
      <c r="CP79" s="1276"/>
      <c r="CQ79" s="1276"/>
      <c r="CR79" s="1276"/>
      <c r="CS79" s="1276"/>
      <c r="CT79" s="1276"/>
      <c r="CU79" s="1276"/>
      <c r="CV79" s="1276">
        <v>6.6</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e5hIufHc/q0YJHvndaAEJqYkXS0c5FGac8K2IYyz46jT0HZXZrEVeMZZyoLSovwJuk04ibot6mIScMwRrAI5w==" saltValue="vEf+eD/ZMIXAZLy3Jsj0A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02dlCPdE8OxYOnGj/O0NNZhl3hzGG2QjMO89hH81TaSGCsSdGBMb/YFqh1IcEflXQ6nfscQicHtr36hFuw6UA==" saltValue="S/GJxZt131x1P73x8kBV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oo8DtgyqTddEzgW6aUSEY7nB+HSE6kojp6nrT5+GOqk/LSyir1o9kwy75uJUNlyDrPxX+3gJ6FJPElaHN/LLA==" saltValue="xCM0umt9RKlyrvBDhKwPR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556</v>
      </c>
      <c r="G2" s="136"/>
      <c r="H2" s="137"/>
    </row>
    <row r="3" spans="1:8" x14ac:dyDescent="0.15">
      <c r="A3" s="133" t="s">
        <v>549</v>
      </c>
      <c r="B3" s="138"/>
      <c r="C3" s="139"/>
      <c r="D3" s="140">
        <v>63465</v>
      </c>
      <c r="E3" s="141"/>
      <c r="F3" s="142">
        <v>62256</v>
      </c>
      <c r="G3" s="143"/>
      <c r="H3" s="144"/>
    </row>
    <row r="4" spans="1:8" x14ac:dyDescent="0.15">
      <c r="A4" s="145"/>
      <c r="B4" s="146"/>
      <c r="C4" s="147"/>
      <c r="D4" s="148">
        <v>23283</v>
      </c>
      <c r="E4" s="149"/>
      <c r="F4" s="150">
        <v>24482</v>
      </c>
      <c r="G4" s="151"/>
      <c r="H4" s="152"/>
    </row>
    <row r="5" spans="1:8" x14ac:dyDescent="0.15">
      <c r="A5" s="133" t="s">
        <v>551</v>
      </c>
      <c r="B5" s="138"/>
      <c r="C5" s="139"/>
      <c r="D5" s="140">
        <v>20550</v>
      </c>
      <c r="E5" s="141"/>
      <c r="F5" s="142">
        <v>53896</v>
      </c>
      <c r="G5" s="143"/>
      <c r="H5" s="144"/>
    </row>
    <row r="6" spans="1:8" x14ac:dyDescent="0.15">
      <c r="A6" s="145"/>
      <c r="B6" s="146"/>
      <c r="C6" s="147"/>
      <c r="D6" s="148">
        <v>17341</v>
      </c>
      <c r="E6" s="149"/>
      <c r="F6" s="150">
        <v>20608</v>
      </c>
      <c r="G6" s="151"/>
      <c r="H6" s="152"/>
    </row>
    <row r="7" spans="1:8" x14ac:dyDescent="0.15">
      <c r="A7" s="133" t="s">
        <v>552</v>
      </c>
      <c r="B7" s="138"/>
      <c r="C7" s="139"/>
      <c r="D7" s="140">
        <v>19448</v>
      </c>
      <c r="E7" s="141"/>
      <c r="F7" s="142">
        <v>47278</v>
      </c>
      <c r="G7" s="143"/>
      <c r="H7" s="144"/>
    </row>
    <row r="8" spans="1:8" x14ac:dyDescent="0.15">
      <c r="A8" s="145"/>
      <c r="B8" s="146"/>
      <c r="C8" s="147"/>
      <c r="D8" s="148">
        <v>6688</v>
      </c>
      <c r="E8" s="149"/>
      <c r="F8" s="150">
        <v>24096</v>
      </c>
      <c r="G8" s="151"/>
      <c r="H8" s="152"/>
    </row>
    <row r="9" spans="1:8" x14ac:dyDescent="0.15">
      <c r="A9" s="133" t="s">
        <v>553</v>
      </c>
      <c r="B9" s="138"/>
      <c r="C9" s="139"/>
      <c r="D9" s="140">
        <v>26712</v>
      </c>
      <c r="E9" s="141"/>
      <c r="F9" s="142">
        <v>44504</v>
      </c>
      <c r="G9" s="143"/>
      <c r="H9" s="144"/>
    </row>
    <row r="10" spans="1:8" x14ac:dyDescent="0.15">
      <c r="A10" s="145"/>
      <c r="B10" s="146"/>
      <c r="C10" s="147"/>
      <c r="D10" s="148">
        <v>16559</v>
      </c>
      <c r="E10" s="149"/>
      <c r="F10" s="150">
        <v>25876</v>
      </c>
      <c r="G10" s="151"/>
      <c r="H10" s="152"/>
    </row>
    <row r="11" spans="1:8" x14ac:dyDescent="0.15">
      <c r="A11" s="133" t="s">
        <v>554</v>
      </c>
      <c r="B11" s="138"/>
      <c r="C11" s="139"/>
      <c r="D11" s="140">
        <v>25748</v>
      </c>
      <c r="E11" s="141"/>
      <c r="F11" s="142">
        <v>47820</v>
      </c>
      <c r="G11" s="143"/>
      <c r="H11" s="144"/>
    </row>
    <row r="12" spans="1:8" x14ac:dyDescent="0.15">
      <c r="A12" s="145"/>
      <c r="B12" s="146"/>
      <c r="C12" s="153"/>
      <c r="D12" s="148">
        <v>14817</v>
      </c>
      <c r="E12" s="149"/>
      <c r="F12" s="150">
        <v>25855</v>
      </c>
      <c r="G12" s="151"/>
      <c r="H12" s="152"/>
    </row>
    <row r="13" spans="1:8" x14ac:dyDescent="0.15">
      <c r="A13" s="133"/>
      <c r="B13" s="138"/>
      <c r="C13" s="154"/>
      <c r="D13" s="155">
        <v>31185</v>
      </c>
      <c r="E13" s="156"/>
      <c r="F13" s="157">
        <v>51151</v>
      </c>
      <c r="G13" s="158"/>
      <c r="H13" s="144"/>
    </row>
    <row r="14" spans="1:8" x14ac:dyDescent="0.15">
      <c r="A14" s="145"/>
      <c r="B14" s="146"/>
      <c r="C14" s="147"/>
      <c r="D14" s="148">
        <v>15738</v>
      </c>
      <c r="E14" s="149"/>
      <c r="F14" s="150">
        <v>24183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7.55</v>
      </c>
      <c r="C19" s="159">
        <f>ROUND(VALUE(SUBSTITUTE(実質収支比率等に係る経年分析!G$48,"▲","-")),2)</f>
        <v>7.82</v>
      </c>
      <c r="D19" s="159">
        <f>ROUND(VALUE(SUBSTITUTE(実質収支比率等に係る経年分析!H$48,"▲","-")),2)</f>
        <v>8.92</v>
      </c>
      <c r="E19" s="159">
        <f>ROUND(VALUE(SUBSTITUTE(実質収支比率等に係る経年分析!I$48,"▲","-")),2)</f>
        <v>3.85</v>
      </c>
      <c r="F19" s="159">
        <f>ROUND(VALUE(SUBSTITUTE(実質収支比率等に係る経年分析!J$48,"▲","-")),2)</f>
        <v>6.78</v>
      </c>
    </row>
    <row r="20" spans="1:11" x14ac:dyDescent="0.15">
      <c r="A20" s="159" t="s">
        <v>49</v>
      </c>
      <c r="B20" s="159">
        <f>ROUND(VALUE(SUBSTITUTE(実質収支比率等に係る経年分析!F$47,"▲","-")),2)</f>
        <v>4.82</v>
      </c>
      <c r="C20" s="159">
        <f>ROUND(VALUE(SUBSTITUTE(実質収支比率等に係る経年分析!G$47,"▲","-")),2)</f>
        <v>4.76</v>
      </c>
      <c r="D20" s="159">
        <f>ROUND(VALUE(SUBSTITUTE(実質収支比率等に係る経年分析!H$47,"▲","-")),2)</f>
        <v>6.6</v>
      </c>
      <c r="E20" s="159">
        <f>ROUND(VALUE(SUBSTITUTE(実質収支比率等に係る経年分析!I$47,"▲","-")),2)</f>
        <v>6.56</v>
      </c>
      <c r="F20" s="159">
        <f>ROUND(VALUE(SUBSTITUTE(実質収支比率等に係る経年分析!J$47,"▲","-")),2)</f>
        <v>4.26</v>
      </c>
    </row>
    <row r="21" spans="1:11" x14ac:dyDescent="0.15">
      <c r="A21" s="159" t="s">
        <v>50</v>
      </c>
      <c r="B21" s="159">
        <f>IF(ISNUMBER(VALUE(SUBSTITUTE(実質収支比率等に係る経年分析!F$49,"▲","-"))),ROUND(VALUE(SUBSTITUTE(実質収支比率等に係る経年分析!F$49,"▲","-")),2),NA())</f>
        <v>-1.81</v>
      </c>
      <c r="C21" s="159">
        <f>IF(ISNUMBER(VALUE(SUBSTITUTE(実質収支比率等に係る経年分析!G$49,"▲","-"))),ROUND(VALUE(SUBSTITUTE(実質収支比率等に係る経年分析!G$49,"▲","-")),2),NA())</f>
        <v>0.2</v>
      </c>
      <c r="D21" s="159">
        <f>IF(ISNUMBER(VALUE(SUBSTITUTE(実質収支比率等に係る経年分析!H$49,"▲","-"))),ROUND(VALUE(SUBSTITUTE(実質収支比率等に係る経年分析!H$49,"▲","-")),2),NA())</f>
        <v>3.03</v>
      </c>
      <c r="E21" s="159">
        <f>IF(ISNUMBER(VALUE(SUBSTITUTE(実質収支比率等に係る経年分析!I$49,"▲","-"))),ROUND(VALUE(SUBSTITUTE(実質収支比率等に係る経年分析!I$49,"▲","-")),2),NA())</f>
        <v>-4.53</v>
      </c>
      <c r="F21" s="159">
        <f>IF(ISNUMBER(VALUE(SUBSTITUTE(実質収支比率等に係る経年分析!J$49,"▲","-"))),ROUND(VALUE(SUBSTITUTE(実質収支比率等に係る経年分析!J$49,"▲","-")),2),NA())</f>
        <v>0.69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0.34</v>
      </c>
    </row>
    <row r="33" spans="1:16" x14ac:dyDescent="0.15">
      <c r="A33" s="160" t="str">
        <f>IF(連結実質赤字比率に係る赤字・黒字の構成分析!C$37="",NA(),連結実質赤字比率に係る赤字・黒字の構成分析!C$37)</f>
        <v>後期高齢者医療事業特別会計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0.36</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1.34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1.69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2.33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1.96</v>
      </c>
    </row>
    <row r="35" spans="1:16" x14ac:dyDescent="0.15">
      <c r="A35" s="160" t="str">
        <f>IF(連結実質赤字比率に係る赤字・黒字の構成分析!C$35="",NA(),連結実質赤字比率に係る赤字・黒字の構成分析!C$35)</f>
        <v>介護保険事業特別会計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0.65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0.84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1.73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3.76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5.05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7.54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7.82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8.92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3.85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6.77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1748</v>
      </c>
      <c r="E42" s="161"/>
      <c r="F42" s="161"/>
      <c r="G42" s="161">
        <f>'実質公債費比率（分子）の構造'!L$52</f>
        <v>1692</v>
      </c>
      <c r="H42" s="161"/>
      <c r="I42" s="161"/>
      <c r="J42" s="161">
        <f>'実質公債費比率（分子）の構造'!M$52</f>
        <v>1491</v>
      </c>
      <c r="K42" s="161"/>
      <c r="L42" s="161"/>
      <c r="M42" s="161">
        <f>'実質公債費比率（分子）の構造'!N$52</f>
        <v>1494</v>
      </c>
      <c r="N42" s="161"/>
      <c r="O42" s="161"/>
      <c r="P42" s="161">
        <f>'実質公債費比率（分子）の構造'!O$52</f>
        <v>1529</v>
      </c>
    </row>
    <row r="43" spans="1:16" x14ac:dyDescent="0.15">
      <c r="A43" s="161" t="s">
        <v>58</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487</v>
      </c>
      <c r="C46" s="161"/>
      <c r="D46" s="161"/>
      <c r="E46" s="161">
        <f>'実質公債費比率（分子）の構造'!L$48</f>
        <v>430</v>
      </c>
      <c r="F46" s="161"/>
      <c r="G46" s="161"/>
      <c r="H46" s="161">
        <f>'実質公債費比率（分子）の構造'!M$48</f>
        <v>390</v>
      </c>
      <c r="I46" s="161"/>
      <c r="J46" s="161"/>
      <c r="K46" s="161">
        <f>'実質公債費比率（分子）の構造'!N$48</f>
        <v>335</v>
      </c>
      <c r="L46" s="161"/>
      <c r="M46" s="161"/>
      <c r="N46" s="161">
        <f>'実質公債費比率（分子）の構造'!O$48</f>
        <v>309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1790</v>
      </c>
      <c r="C49" s="161"/>
      <c r="D49" s="161"/>
      <c r="E49" s="161">
        <f>'実質公債費比率（分子）の構造'!L$45</f>
        <v>1666</v>
      </c>
      <c r="F49" s="161"/>
      <c r="G49" s="161"/>
      <c r="H49" s="161">
        <f>'実質公債費比率（分子）の構造'!M$45</f>
        <v>1599</v>
      </c>
      <c r="I49" s="161"/>
      <c r="J49" s="161"/>
      <c r="K49" s="161">
        <f>'実質公債費比率（分子）の構造'!N$45</f>
        <v>1910</v>
      </c>
      <c r="L49" s="161"/>
      <c r="M49" s="161"/>
      <c r="N49" s="161">
        <f>'実質公債費比率（分子）の構造'!O$45</f>
        <v>1868</v>
      </c>
      <c r="O49" s="161"/>
      <c r="P49" s="161"/>
    </row>
    <row r="50" spans="1:16" x14ac:dyDescent="0.15">
      <c r="A50" s="161" t="s">
        <v>65</v>
      </c>
      <c r="B50" s="161" t="e">
        <f>NA()</f>
        <v>#N/A</v>
      </c>
      <c r="C50" s="161">
        <f>IF(ISNUMBER('実質公債費比率（分子）の構造'!K$53),'実質公債費比率（分子）の構造'!K$53,NA())</f>
        <v>529</v>
      </c>
      <c r="D50" s="161" t="e">
        <f>NA()</f>
        <v>#N/A</v>
      </c>
      <c r="E50" s="161" t="e">
        <f>NA()</f>
        <v>#N/A</v>
      </c>
      <c r="F50" s="161">
        <f>IF(ISNUMBER('実質公債費比率（分子）の構造'!L$53),'実質公債費比率（分子）の構造'!L$53,NA())</f>
        <v>404</v>
      </c>
      <c r="G50" s="161" t="e">
        <f>NA()</f>
        <v>#N/A</v>
      </c>
      <c r="H50" s="161" t="e">
        <f>NA()</f>
        <v>#N/A</v>
      </c>
      <c r="I50" s="161">
        <f>IF(ISNUMBER('実質公債費比率（分子）の構造'!M$53),'実質公債費比率（分子）の構造'!M$53,NA())</f>
        <v>498</v>
      </c>
      <c r="J50" s="161" t="e">
        <f>NA()</f>
        <v>#N/A</v>
      </c>
      <c r="K50" s="161" t="e">
        <f>NA()</f>
        <v>#N/A</v>
      </c>
      <c r="L50" s="161">
        <f>IF(ISNUMBER('実質公債費比率（分子）の構造'!N$53),'実質公債費比率（分子）の構造'!N$53,NA())</f>
        <v>751</v>
      </c>
      <c r="M50" s="161" t="e">
        <f>NA()</f>
        <v>#N/A</v>
      </c>
      <c r="N50" s="161" t="e">
        <f>NA()</f>
        <v>#N/A</v>
      </c>
      <c r="O50" s="161">
        <f>IF(ISNUMBER('実質公債費比率（分子）の構造'!O$53),'実質公債費比率（分子）の構造'!O$53,NA())</f>
        <v>648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14478</v>
      </c>
      <c r="E56" s="160"/>
      <c r="F56" s="160"/>
      <c r="G56" s="160">
        <f>'将来負担比率（分子）の構造'!J$52</f>
        <v>14729</v>
      </c>
      <c r="H56" s="160"/>
      <c r="I56" s="160"/>
      <c r="J56" s="160">
        <f>'将来負担比率（分子）の構造'!K$52</f>
        <v>14831</v>
      </c>
      <c r="K56" s="160"/>
      <c r="L56" s="160"/>
      <c r="M56" s="160">
        <f>'将来負担比率（分子）の構造'!L$52</f>
        <v>14667</v>
      </c>
      <c r="N56" s="160"/>
      <c r="O56" s="160"/>
      <c r="P56" s="160">
        <f>'将来負担比率（分子）の構造'!M$52</f>
        <v>14655</v>
      </c>
    </row>
    <row r="57" spans="1:16" x14ac:dyDescent="0.15">
      <c r="A57" s="160" t="s">
        <v>36</v>
      </c>
      <c r="B57" s="160"/>
      <c r="C57" s="160"/>
      <c r="D57" s="160">
        <f>'将来負担比率（分子）の構造'!I$51</f>
        <v>3440</v>
      </c>
      <c r="E57" s="160"/>
      <c r="F57" s="160"/>
      <c r="G57" s="160">
        <f>'将来負担比率（分子）の構造'!J$51</f>
        <v>3175</v>
      </c>
      <c r="H57" s="160"/>
      <c r="I57" s="160"/>
      <c r="J57" s="160">
        <f>'将来負担比率（分子）の構造'!K$51</f>
        <v>2976</v>
      </c>
      <c r="K57" s="160"/>
      <c r="L57" s="160"/>
      <c r="M57" s="160">
        <f>'将来負担比率（分子）の構造'!L$51</f>
        <v>2528</v>
      </c>
      <c r="N57" s="160"/>
      <c r="O57" s="160"/>
      <c r="P57" s="160">
        <f>'将来負担比率（分子）の構造'!M$51</f>
        <v>2607</v>
      </c>
    </row>
    <row r="58" spans="1:16" x14ac:dyDescent="0.15">
      <c r="A58" s="160" t="s">
        <v>35</v>
      </c>
      <c r="B58" s="160"/>
      <c r="C58" s="160"/>
      <c r="D58" s="160">
        <f>'将来負担比率（分子）の構造'!I$50</f>
        <v>1250</v>
      </c>
      <c r="E58" s="160"/>
      <c r="F58" s="160"/>
      <c r="G58" s="160">
        <f>'将来負担比率（分子）の構造'!J$50</f>
        <v>1152</v>
      </c>
      <c r="H58" s="160"/>
      <c r="I58" s="160"/>
      <c r="J58" s="160">
        <f>'将来負担比率（分子）の構造'!K$50</f>
        <v>1545</v>
      </c>
      <c r="K58" s="160"/>
      <c r="L58" s="160"/>
      <c r="M58" s="160">
        <f>'将来負担比率（分子）の構造'!L$50</f>
        <v>1655</v>
      </c>
      <c r="N58" s="160"/>
      <c r="O58" s="160"/>
      <c r="P58" s="160">
        <f>'将来負担比率（分子）の構造'!M$50</f>
        <v>1493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3540</v>
      </c>
      <c r="C62" s="160"/>
      <c r="D62" s="160"/>
      <c r="E62" s="160">
        <f>'将来負担比率（分子）の構造'!J$45</f>
        <v>3510</v>
      </c>
      <c r="F62" s="160"/>
      <c r="G62" s="160"/>
      <c r="H62" s="160">
        <f>'将来負担比率（分子）の構造'!K$45</f>
        <v>3452</v>
      </c>
      <c r="I62" s="160"/>
      <c r="J62" s="160"/>
      <c r="K62" s="160">
        <f>'将来負担比率（分子）の構造'!L$45</f>
        <v>3499</v>
      </c>
      <c r="L62" s="160"/>
      <c r="M62" s="160"/>
      <c r="N62" s="160">
        <f>'将来負担比率（分子）の構造'!M$45</f>
        <v>3561</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3177</v>
      </c>
      <c r="C64" s="160"/>
      <c r="D64" s="160"/>
      <c r="E64" s="160">
        <f>'将来負担比率（分子）の構造'!J$43</f>
        <v>2933</v>
      </c>
      <c r="F64" s="160"/>
      <c r="G64" s="160"/>
      <c r="H64" s="160">
        <f>'将来負担比率（分子）の構造'!K$43</f>
        <v>2538</v>
      </c>
      <c r="I64" s="160"/>
      <c r="J64" s="160"/>
      <c r="K64" s="160">
        <f>'将来負担比率（分子）の構造'!L$43</f>
        <v>2247</v>
      </c>
      <c r="L64" s="160"/>
      <c r="M64" s="160"/>
      <c r="N64" s="160">
        <f>'将来負担比率（分子）の構造'!M$43</f>
        <v>2230</v>
      </c>
      <c r="O64" s="160"/>
      <c r="P64" s="160"/>
    </row>
    <row r="65" spans="1:16" x14ac:dyDescent="0.15">
      <c r="A65" s="160" t="s">
        <v>26</v>
      </c>
      <c r="B65" s="160">
        <f>'将来負担比率（分子）の構造'!I$42</f>
        <v>1886</v>
      </c>
      <c r="C65" s="160"/>
      <c r="D65" s="160"/>
      <c r="E65" s="160">
        <f>'将来負担比率（分子）の構造'!J$42</f>
        <v>1619</v>
      </c>
      <c r="F65" s="160"/>
      <c r="G65" s="160"/>
      <c r="H65" s="160">
        <f>'将来負担比率（分子）の構造'!K$42</f>
        <v>1352</v>
      </c>
      <c r="I65" s="160"/>
      <c r="J65" s="160"/>
      <c r="K65" s="160">
        <f>'将来負担比率（分子）の構造'!L$42</f>
        <v>1085</v>
      </c>
      <c r="L65" s="160"/>
      <c r="M65" s="160"/>
      <c r="N65" s="160">
        <f>'将来負担比率（分子）の構造'!M$42</f>
        <v>818</v>
      </c>
      <c r="O65" s="160"/>
      <c r="P65" s="160"/>
    </row>
    <row r="66" spans="1:16" x14ac:dyDescent="0.15">
      <c r="A66" s="160" t="s">
        <v>25</v>
      </c>
      <c r="B66" s="160">
        <f>'将来負担比率（分子）の構造'!I$41</f>
        <v>19178</v>
      </c>
      <c r="C66" s="160"/>
      <c r="D66" s="160"/>
      <c r="E66" s="160">
        <f>'将来負担比率（分子）の構造'!J$41</f>
        <v>19371</v>
      </c>
      <c r="F66" s="160"/>
      <c r="G66" s="160"/>
      <c r="H66" s="160">
        <f>'将来負担比率（分子）の構造'!K$41</f>
        <v>19292</v>
      </c>
      <c r="I66" s="160"/>
      <c r="J66" s="160"/>
      <c r="K66" s="160">
        <f>'将来負担比率（分子）の構造'!L$41</f>
        <v>19230</v>
      </c>
      <c r="L66" s="160"/>
      <c r="M66" s="160"/>
      <c r="N66" s="160">
        <f>'将来負担比率（分子）の構造'!M$41</f>
        <v>19387</v>
      </c>
      <c r="O66" s="160"/>
      <c r="P66" s="160"/>
    </row>
    <row r="67" spans="1:16" x14ac:dyDescent="0.15">
      <c r="A67" s="160" t="s">
        <v>69</v>
      </c>
      <c r="B67" s="160" t="e">
        <f>NA()</f>
        <v>#N/A</v>
      </c>
      <c r="C67" s="160">
        <f>IF(ISNUMBER('将来負担比率（分子）の構造'!I$53), IF('将来負担比率（分子）の構造'!I$53 &lt; 0, 0, '将来負担比率（分子）の構造'!I$53), NA())</f>
        <v>8611</v>
      </c>
      <c r="D67" s="160" t="e">
        <f>NA()</f>
        <v>#N/A</v>
      </c>
      <c r="E67" s="160" t="e">
        <f>NA()</f>
        <v>#N/A</v>
      </c>
      <c r="F67" s="160">
        <f>IF(ISNUMBER('将来負担比率（分子）の構造'!J$53), IF('将来負担比率（分子）の構造'!J$53 &lt; 0, 0, '将来負担比率（分子）の構造'!J$53), NA())</f>
        <v>8377</v>
      </c>
      <c r="G67" s="160" t="e">
        <f>NA()</f>
        <v>#N/A</v>
      </c>
      <c r="H67" s="160" t="e">
        <f>NA()</f>
        <v>#N/A</v>
      </c>
      <c r="I67" s="160">
        <f>IF(ISNUMBER('将来負担比率（分子）の構造'!K$53), IF('将来負担比率（分子）の構造'!K$53 &lt; 0, 0, '将来負担比率（分子）の構造'!K$53), NA())</f>
        <v>7280</v>
      </c>
      <c r="J67" s="160" t="e">
        <f>NA()</f>
        <v>#N/A</v>
      </c>
      <c r="K67" s="160" t="e">
        <f>NA()</f>
        <v>#N/A</v>
      </c>
      <c r="L67" s="160">
        <f>IF(ISNUMBER('将来負担比率（分子）の構造'!L$53), IF('将来負担比率（分子）の構造'!L$53 &lt; 0, 0, '将来負担比率（分子）の構造'!L$53), NA())</f>
        <v>7211</v>
      </c>
      <c r="M67" s="160" t="e">
        <f>NA()</f>
        <v>#N/A</v>
      </c>
      <c r="N67" s="160" t="e">
        <f>NA()</f>
        <v>#N/A</v>
      </c>
      <c r="O67" s="160">
        <f>IF(ISNUMBER('将来負担比率（分子）の構造'!M$53), IF('将来負担比率（分子）の構造'!M$53 &lt; 0, 0, '将来負担比率（分子）の構造'!M$53), NA())</f>
        <v>7241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782</v>
      </c>
      <c r="C72" s="164">
        <f>基金残高に係る経年分析!G55</f>
        <v>777</v>
      </c>
      <c r="D72" s="164">
        <f>基金残高に係る経年分析!H55</f>
        <v>508</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523</v>
      </c>
      <c r="C74" s="164">
        <f>基金残高に係る経年分析!G57</f>
        <v>551</v>
      </c>
      <c r="D74" s="164">
        <f>基金残高に係る経年分析!H57</f>
        <v>562</v>
      </c>
    </row>
  </sheetData>
  <sheetProtection algorithmName="SHA-512" hashValue="kRbl2oQnz7+fQBVwjLfrSmzALsmHTBE2gxiMAzv+H8OW9arzUjyaiuMAMn1+ugnUDFuEZoW9gskrLChFzbXREQ==" saltValue="iwYZ4pvXZmTM3dPQu+NU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213</v>
      </c>
      <c r="DI1" s="774"/>
      <c r="DJ1" s="774"/>
      <c r="DK1" s="774"/>
      <c r="DL1" s="774"/>
      <c r="DM1" s="774"/>
      <c r="DN1" s="775"/>
      <c r="DO1" s="205"/>
      <c r="DP1" s="773" t="s">
        <v>214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219</v>
      </c>
      <c r="S4" s="716"/>
      <c r="T4" s="716"/>
      <c r="U4" s="716"/>
      <c r="V4" s="716"/>
      <c r="W4" s="716"/>
      <c r="X4" s="716"/>
      <c r="Y4" s="717"/>
      <c r="Z4" s="715" t="s">
        <v>220</v>
      </c>
      <c r="AA4" s="716"/>
      <c r="AB4" s="716"/>
      <c r="AC4" s="717"/>
      <c r="AD4" s="715" t="s">
        <v>221</v>
      </c>
      <c r="AE4" s="716"/>
      <c r="AF4" s="716"/>
      <c r="AG4" s="716"/>
      <c r="AH4" s="716"/>
      <c r="AI4" s="716"/>
      <c r="AJ4" s="716"/>
      <c r="AK4" s="717"/>
      <c r="AL4" s="715" t="s">
        <v>220</v>
      </c>
      <c r="AM4" s="716"/>
      <c r="AN4" s="716"/>
      <c r="AO4" s="717"/>
      <c r="AP4" s="776" t="s">
        <v>222</v>
      </c>
      <c r="AQ4" s="776"/>
      <c r="AR4" s="776"/>
      <c r="AS4" s="776"/>
      <c r="AT4" s="776"/>
      <c r="AU4" s="776"/>
      <c r="AV4" s="776"/>
      <c r="AW4" s="776"/>
      <c r="AX4" s="776"/>
      <c r="AY4" s="776"/>
      <c r="AZ4" s="776"/>
      <c r="BA4" s="776"/>
      <c r="BB4" s="776"/>
      <c r="BC4" s="776"/>
      <c r="BD4" s="776"/>
      <c r="BE4" s="776"/>
      <c r="BF4" s="776"/>
      <c r="BG4" s="776" t="s">
        <v>223</v>
      </c>
      <c r="BH4" s="776"/>
      <c r="BI4" s="776"/>
      <c r="BJ4" s="776"/>
      <c r="BK4" s="776"/>
      <c r="BL4" s="776"/>
      <c r="BM4" s="776"/>
      <c r="BN4" s="776"/>
      <c r="BO4" s="776" t="s">
        <v>220</v>
      </c>
      <c r="BP4" s="776"/>
      <c r="BQ4" s="776"/>
      <c r="BR4" s="776"/>
      <c r="BS4" s="776" t="s">
        <v>224</v>
      </c>
      <c r="BT4" s="776"/>
      <c r="BU4" s="776"/>
      <c r="BV4" s="776"/>
      <c r="BW4" s="776"/>
      <c r="BX4" s="776"/>
      <c r="BY4" s="776"/>
      <c r="BZ4" s="776"/>
      <c r="CA4" s="776"/>
      <c r="CB4" s="776"/>
      <c r="CD4" s="758" t="s">
        <v>225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226</v>
      </c>
      <c r="C5" s="741"/>
      <c r="D5" s="741"/>
      <c r="E5" s="741"/>
      <c r="F5" s="741"/>
      <c r="G5" s="741"/>
      <c r="H5" s="741"/>
      <c r="I5" s="741"/>
      <c r="J5" s="741"/>
      <c r="K5" s="741"/>
      <c r="L5" s="741"/>
      <c r="M5" s="741"/>
      <c r="N5" s="741"/>
      <c r="O5" s="741"/>
      <c r="P5" s="741"/>
      <c r="Q5" s="742"/>
      <c r="R5" s="706">
        <v>9473244</v>
      </c>
      <c r="S5" s="707"/>
      <c r="T5" s="707"/>
      <c r="U5" s="707"/>
      <c r="V5" s="707"/>
      <c r="W5" s="707"/>
      <c r="X5" s="707"/>
      <c r="Y5" s="753"/>
      <c r="Z5" s="771">
        <v>46.7</v>
      </c>
      <c r="AA5" s="771"/>
      <c r="AB5" s="771"/>
      <c r="AC5" s="771"/>
      <c r="AD5" s="772">
        <v>8867552</v>
      </c>
      <c r="AE5" s="772"/>
      <c r="AF5" s="772"/>
      <c r="AG5" s="772"/>
      <c r="AH5" s="772"/>
      <c r="AI5" s="772"/>
      <c r="AJ5" s="772"/>
      <c r="AK5" s="772"/>
      <c r="AL5" s="754">
        <v>76.7</v>
      </c>
      <c r="AM5" s="723"/>
      <c r="AN5" s="723"/>
      <c r="AO5" s="755"/>
      <c r="AP5" s="740" t="s">
        <v>227</v>
      </c>
      <c r="AQ5" s="741"/>
      <c r="AR5" s="741"/>
      <c r="AS5" s="741"/>
      <c r="AT5" s="741"/>
      <c r="AU5" s="741"/>
      <c r="AV5" s="741"/>
      <c r="AW5" s="741"/>
      <c r="AX5" s="741"/>
      <c r="AY5" s="741"/>
      <c r="AZ5" s="741"/>
      <c r="BA5" s="741"/>
      <c r="BB5" s="741"/>
      <c r="BC5" s="741"/>
      <c r="BD5" s="741"/>
      <c r="BE5" s="741"/>
      <c r="BF5" s="742"/>
      <c r="BG5" s="641">
        <v>8867552</v>
      </c>
      <c r="BH5" s="644"/>
      <c r="BI5" s="644"/>
      <c r="BJ5" s="644"/>
      <c r="BK5" s="644"/>
      <c r="BL5" s="644"/>
      <c r="BM5" s="644"/>
      <c r="BN5" s="645"/>
      <c r="BO5" s="703">
        <v>93.6</v>
      </c>
      <c r="BP5" s="703"/>
      <c r="BQ5" s="703"/>
      <c r="BR5" s="703"/>
      <c r="BS5" s="704">
        <v>10158</v>
      </c>
      <c r="BT5" s="704"/>
      <c r="BU5" s="704"/>
      <c r="BV5" s="704"/>
      <c r="BW5" s="704"/>
      <c r="BX5" s="704"/>
      <c r="BY5" s="704"/>
      <c r="BZ5" s="704"/>
      <c r="CA5" s="704"/>
      <c r="CB5" s="745"/>
      <c r="CD5" s="758" t="s">
        <v>222</v>
      </c>
      <c r="CE5" s="759"/>
      <c r="CF5" s="759"/>
      <c r="CG5" s="759"/>
      <c r="CH5" s="759"/>
      <c r="CI5" s="759"/>
      <c r="CJ5" s="759"/>
      <c r="CK5" s="759"/>
      <c r="CL5" s="759"/>
      <c r="CM5" s="759"/>
      <c r="CN5" s="759"/>
      <c r="CO5" s="759"/>
      <c r="CP5" s="759"/>
      <c r="CQ5" s="760"/>
      <c r="CR5" s="758" t="s">
        <v>228</v>
      </c>
      <c r="CS5" s="759"/>
      <c r="CT5" s="759"/>
      <c r="CU5" s="759"/>
      <c r="CV5" s="759"/>
      <c r="CW5" s="759"/>
      <c r="CX5" s="759"/>
      <c r="CY5" s="760"/>
      <c r="CZ5" s="758" t="s">
        <v>220</v>
      </c>
      <c r="DA5" s="759"/>
      <c r="DB5" s="759"/>
      <c r="DC5" s="760"/>
      <c r="DD5" s="758" t="s">
        <v>229</v>
      </c>
      <c r="DE5" s="759"/>
      <c r="DF5" s="759"/>
      <c r="DG5" s="759"/>
      <c r="DH5" s="759"/>
      <c r="DI5" s="759"/>
      <c r="DJ5" s="759"/>
      <c r="DK5" s="759"/>
      <c r="DL5" s="759"/>
      <c r="DM5" s="759"/>
      <c r="DN5" s="759"/>
      <c r="DO5" s="759"/>
      <c r="DP5" s="760"/>
      <c r="DQ5" s="758" t="s">
        <v>230</v>
      </c>
      <c r="DR5" s="759"/>
      <c r="DS5" s="759"/>
      <c r="DT5" s="759"/>
      <c r="DU5" s="759"/>
      <c r="DV5" s="759"/>
      <c r="DW5" s="759"/>
      <c r="DX5" s="759"/>
      <c r="DY5" s="759"/>
      <c r="DZ5" s="759"/>
      <c r="EA5" s="759"/>
      <c r="EB5" s="759"/>
      <c r="EC5" s="760"/>
    </row>
    <row r="6" spans="2:143" ht="11.25" customHeight="1" x14ac:dyDescent="0.15">
      <c r="B6" s="638" t="s">
        <v>231</v>
      </c>
      <c r="C6" s="639"/>
      <c r="D6" s="639"/>
      <c r="E6" s="639"/>
      <c r="F6" s="639"/>
      <c r="G6" s="639"/>
      <c r="H6" s="639"/>
      <c r="I6" s="639"/>
      <c r="J6" s="639"/>
      <c r="K6" s="639"/>
      <c r="L6" s="639"/>
      <c r="M6" s="639"/>
      <c r="N6" s="639"/>
      <c r="O6" s="639"/>
      <c r="P6" s="639"/>
      <c r="Q6" s="640"/>
      <c r="R6" s="641">
        <v>95457</v>
      </c>
      <c r="S6" s="644"/>
      <c r="T6" s="644"/>
      <c r="U6" s="644"/>
      <c r="V6" s="644"/>
      <c r="W6" s="644"/>
      <c r="X6" s="644"/>
      <c r="Y6" s="645"/>
      <c r="Z6" s="703">
        <v>0.5</v>
      </c>
      <c r="AA6" s="703"/>
      <c r="AB6" s="703"/>
      <c r="AC6" s="703"/>
      <c r="AD6" s="704">
        <v>95457</v>
      </c>
      <c r="AE6" s="704"/>
      <c r="AF6" s="704"/>
      <c r="AG6" s="704"/>
      <c r="AH6" s="704"/>
      <c r="AI6" s="704"/>
      <c r="AJ6" s="704"/>
      <c r="AK6" s="704"/>
      <c r="AL6" s="646">
        <v>0.8</v>
      </c>
      <c r="AM6" s="647"/>
      <c r="AN6" s="647"/>
      <c r="AO6" s="705"/>
      <c r="AP6" s="638" t="s">
        <v>232</v>
      </c>
      <c r="AQ6" s="639"/>
      <c r="AR6" s="639"/>
      <c r="AS6" s="639"/>
      <c r="AT6" s="639"/>
      <c r="AU6" s="639"/>
      <c r="AV6" s="639"/>
      <c r="AW6" s="639"/>
      <c r="AX6" s="639"/>
      <c r="AY6" s="639"/>
      <c r="AZ6" s="639"/>
      <c r="BA6" s="639"/>
      <c r="BB6" s="639"/>
      <c r="BC6" s="639"/>
      <c r="BD6" s="639"/>
      <c r="BE6" s="639"/>
      <c r="BF6" s="640"/>
      <c r="BG6" s="641">
        <v>8867552</v>
      </c>
      <c r="BH6" s="644"/>
      <c r="BI6" s="644"/>
      <c r="BJ6" s="644"/>
      <c r="BK6" s="644"/>
      <c r="BL6" s="644"/>
      <c r="BM6" s="644"/>
      <c r="BN6" s="645"/>
      <c r="BO6" s="703">
        <v>93.6</v>
      </c>
      <c r="BP6" s="703"/>
      <c r="BQ6" s="703"/>
      <c r="BR6" s="703"/>
      <c r="BS6" s="704">
        <v>10158</v>
      </c>
      <c r="BT6" s="704"/>
      <c r="BU6" s="704"/>
      <c r="BV6" s="704"/>
      <c r="BW6" s="704"/>
      <c r="BX6" s="704"/>
      <c r="BY6" s="704"/>
      <c r="BZ6" s="704"/>
      <c r="CA6" s="704"/>
      <c r="CB6" s="745"/>
      <c r="CD6" s="712" t="s">
        <v>233</v>
      </c>
      <c r="CE6" s="713"/>
      <c r="CF6" s="713"/>
      <c r="CG6" s="713"/>
      <c r="CH6" s="713"/>
      <c r="CI6" s="713"/>
      <c r="CJ6" s="713"/>
      <c r="CK6" s="713"/>
      <c r="CL6" s="713"/>
      <c r="CM6" s="713"/>
      <c r="CN6" s="713"/>
      <c r="CO6" s="713"/>
      <c r="CP6" s="713"/>
      <c r="CQ6" s="714"/>
      <c r="CR6" s="641">
        <v>236696</v>
      </c>
      <c r="CS6" s="644"/>
      <c r="CT6" s="644"/>
      <c r="CU6" s="644"/>
      <c r="CV6" s="644"/>
      <c r="CW6" s="644"/>
      <c r="CX6" s="644"/>
      <c r="CY6" s="645"/>
      <c r="CZ6" s="754">
        <v>1.2</v>
      </c>
      <c r="DA6" s="723"/>
      <c r="DB6" s="723"/>
      <c r="DC6" s="757"/>
      <c r="DD6" s="649" t="s">
        <v>179</v>
      </c>
      <c r="DE6" s="644"/>
      <c r="DF6" s="644"/>
      <c r="DG6" s="644"/>
      <c r="DH6" s="644"/>
      <c r="DI6" s="644"/>
      <c r="DJ6" s="644"/>
      <c r="DK6" s="644"/>
      <c r="DL6" s="644"/>
      <c r="DM6" s="644"/>
      <c r="DN6" s="644"/>
      <c r="DO6" s="644"/>
      <c r="DP6" s="645"/>
      <c r="DQ6" s="649">
        <v>236594</v>
      </c>
      <c r="DR6" s="644"/>
      <c r="DS6" s="644"/>
      <c r="DT6" s="644"/>
      <c r="DU6" s="644"/>
      <c r="DV6" s="644"/>
      <c r="DW6" s="644"/>
      <c r="DX6" s="644"/>
      <c r="DY6" s="644"/>
      <c r="DZ6" s="644"/>
      <c r="EA6" s="644"/>
      <c r="EB6" s="644"/>
      <c r="EC6" s="684"/>
    </row>
    <row r="7" spans="2:143" ht="11.25" customHeight="1" x14ac:dyDescent="0.15">
      <c r="B7" s="638" t="s">
        <v>234</v>
      </c>
      <c r="C7" s="639"/>
      <c r="D7" s="639"/>
      <c r="E7" s="639"/>
      <c r="F7" s="639"/>
      <c r="G7" s="639"/>
      <c r="H7" s="639"/>
      <c r="I7" s="639"/>
      <c r="J7" s="639"/>
      <c r="K7" s="639"/>
      <c r="L7" s="639"/>
      <c r="M7" s="639"/>
      <c r="N7" s="639"/>
      <c r="O7" s="639"/>
      <c r="P7" s="639"/>
      <c r="Q7" s="640"/>
      <c r="R7" s="641">
        <v>15053</v>
      </c>
      <c r="S7" s="644"/>
      <c r="T7" s="644"/>
      <c r="U7" s="644"/>
      <c r="V7" s="644"/>
      <c r="W7" s="644"/>
      <c r="X7" s="644"/>
      <c r="Y7" s="645"/>
      <c r="Z7" s="703">
        <v>0.1</v>
      </c>
      <c r="AA7" s="703"/>
      <c r="AB7" s="703"/>
      <c r="AC7" s="703"/>
      <c r="AD7" s="704">
        <v>15053</v>
      </c>
      <c r="AE7" s="704"/>
      <c r="AF7" s="704"/>
      <c r="AG7" s="704"/>
      <c r="AH7" s="704"/>
      <c r="AI7" s="704"/>
      <c r="AJ7" s="704"/>
      <c r="AK7" s="704"/>
      <c r="AL7" s="646">
        <v>0.1</v>
      </c>
      <c r="AM7" s="647"/>
      <c r="AN7" s="647"/>
      <c r="AO7" s="705"/>
      <c r="AP7" s="638" t="s">
        <v>235</v>
      </c>
      <c r="AQ7" s="639"/>
      <c r="AR7" s="639"/>
      <c r="AS7" s="639"/>
      <c r="AT7" s="639"/>
      <c r="AU7" s="639"/>
      <c r="AV7" s="639"/>
      <c r="AW7" s="639"/>
      <c r="AX7" s="639"/>
      <c r="AY7" s="639"/>
      <c r="AZ7" s="639"/>
      <c r="BA7" s="639"/>
      <c r="BB7" s="639"/>
      <c r="BC7" s="639"/>
      <c r="BD7" s="639"/>
      <c r="BE7" s="639"/>
      <c r="BF7" s="640"/>
      <c r="BG7" s="641">
        <v>5155682</v>
      </c>
      <c r="BH7" s="644"/>
      <c r="BI7" s="644"/>
      <c r="BJ7" s="644"/>
      <c r="BK7" s="644"/>
      <c r="BL7" s="644"/>
      <c r="BM7" s="644"/>
      <c r="BN7" s="645"/>
      <c r="BO7" s="703">
        <v>54.4</v>
      </c>
      <c r="BP7" s="703"/>
      <c r="BQ7" s="703"/>
      <c r="BR7" s="703"/>
      <c r="BS7" s="704">
        <v>10158</v>
      </c>
      <c r="BT7" s="704"/>
      <c r="BU7" s="704"/>
      <c r="BV7" s="704"/>
      <c r="BW7" s="704"/>
      <c r="BX7" s="704"/>
      <c r="BY7" s="704"/>
      <c r="BZ7" s="704"/>
      <c r="CA7" s="704"/>
      <c r="CB7" s="745"/>
      <c r="CD7" s="685" t="s">
        <v>236</v>
      </c>
      <c r="CE7" s="682"/>
      <c r="CF7" s="682"/>
      <c r="CG7" s="682"/>
      <c r="CH7" s="682"/>
      <c r="CI7" s="682"/>
      <c r="CJ7" s="682"/>
      <c r="CK7" s="682"/>
      <c r="CL7" s="682"/>
      <c r="CM7" s="682"/>
      <c r="CN7" s="682"/>
      <c r="CO7" s="682"/>
      <c r="CP7" s="682"/>
      <c r="CQ7" s="683"/>
      <c r="CR7" s="641">
        <v>2887771</v>
      </c>
      <c r="CS7" s="644"/>
      <c r="CT7" s="644"/>
      <c r="CU7" s="644"/>
      <c r="CV7" s="644"/>
      <c r="CW7" s="644"/>
      <c r="CX7" s="644"/>
      <c r="CY7" s="645"/>
      <c r="CZ7" s="703">
        <v>14.8</v>
      </c>
      <c r="DA7" s="703"/>
      <c r="DB7" s="703"/>
      <c r="DC7" s="703"/>
      <c r="DD7" s="649">
        <v>57314</v>
      </c>
      <c r="DE7" s="644"/>
      <c r="DF7" s="644"/>
      <c r="DG7" s="644"/>
      <c r="DH7" s="644"/>
      <c r="DI7" s="644"/>
      <c r="DJ7" s="644"/>
      <c r="DK7" s="644"/>
      <c r="DL7" s="644"/>
      <c r="DM7" s="644"/>
      <c r="DN7" s="644"/>
      <c r="DO7" s="644"/>
      <c r="DP7" s="645"/>
      <c r="DQ7" s="649">
        <v>2539246</v>
      </c>
      <c r="DR7" s="644"/>
      <c r="DS7" s="644"/>
      <c r="DT7" s="644"/>
      <c r="DU7" s="644"/>
      <c r="DV7" s="644"/>
      <c r="DW7" s="644"/>
      <c r="DX7" s="644"/>
      <c r="DY7" s="644"/>
      <c r="DZ7" s="644"/>
      <c r="EA7" s="644"/>
      <c r="EB7" s="644"/>
      <c r="EC7" s="684"/>
    </row>
    <row r="8" spans="2:143" ht="11.25" customHeight="1" x14ac:dyDescent="0.15">
      <c r="B8" s="638" t="s">
        <v>237</v>
      </c>
      <c r="C8" s="639"/>
      <c r="D8" s="639"/>
      <c r="E8" s="639"/>
      <c r="F8" s="639"/>
      <c r="G8" s="639"/>
      <c r="H8" s="639"/>
      <c r="I8" s="639"/>
      <c r="J8" s="639"/>
      <c r="K8" s="639"/>
      <c r="L8" s="639"/>
      <c r="M8" s="639"/>
      <c r="N8" s="639"/>
      <c r="O8" s="639"/>
      <c r="P8" s="639"/>
      <c r="Q8" s="640"/>
      <c r="R8" s="641">
        <v>70768</v>
      </c>
      <c r="S8" s="644"/>
      <c r="T8" s="644"/>
      <c r="U8" s="644"/>
      <c r="V8" s="644"/>
      <c r="W8" s="644"/>
      <c r="X8" s="644"/>
      <c r="Y8" s="645"/>
      <c r="Z8" s="703">
        <v>0.3</v>
      </c>
      <c r="AA8" s="703"/>
      <c r="AB8" s="703"/>
      <c r="AC8" s="703"/>
      <c r="AD8" s="704">
        <v>70768</v>
      </c>
      <c r="AE8" s="704"/>
      <c r="AF8" s="704"/>
      <c r="AG8" s="704"/>
      <c r="AH8" s="704"/>
      <c r="AI8" s="704"/>
      <c r="AJ8" s="704"/>
      <c r="AK8" s="704"/>
      <c r="AL8" s="646">
        <v>0.6</v>
      </c>
      <c r="AM8" s="647"/>
      <c r="AN8" s="647"/>
      <c r="AO8" s="705"/>
      <c r="AP8" s="638" t="s">
        <v>238</v>
      </c>
      <c r="AQ8" s="639"/>
      <c r="AR8" s="639"/>
      <c r="AS8" s="639"/>
      <c r="AT8" s="639"/>
      <c r="AU8" s="639"/>
      <c r="AV8" s="639"/>
      <c r="AW8" s="639"/>
      <c r="AX8" s="639"/>
      <c r="AY8" s="639"/>
      <c r="AZ8" s="639"/>
      <c r="BA8" s="639"/>
      <c r="BB8" s="639"/>
      <c r="BC8" s="639"/>
      <c r="BD8" s="639"/>
      <c r="BE8" s="639"/>
      <c r="BF8" s="640"/>
      <c r="BG8" s="641">
        <v>103548</v>
      </c>
      <c r="BH8" s="644"/>
      <c r="BI8" s="644"/>
      <c r="BJ8" s="644"/>
      <c r="BK8" s="644"/>
      <c r="BL8" s="644"/>
      <c r="BM8" s="644"/>
      <c r="BN8" s="645"/>
      <c r="BO8" s="703">
        <v>1.1000000000000001</v>
      </c>
      <c r="BP8" s="703"/>
      <c r="BQ8" s="703"/>
      <c r="BR8" s="703"/>
      <c r="BS8" s="649" t="s">
        <v>239</v>
      </c>
      <c r="BT8" s="644"/>
      <c r="BU8" s="644"/>
      <c r="BV8" s="644"/>
      <c r="BW8" s="644"/>
      <c r="BX8" s="644"/>
      <c r="BY8" s="644"/>
      <c r="BZ8" s="644"/>
      <c r="CA8" s="644"/>
      <c r="CB8" s="684"/>
      <c r="CD8" s="685" t="s">
        <v>240</v>
      </c>
      <c r="CE8" s="682"/>
      <c r="CF8" s="682"/>
      <c r="CG8" s="682"/>
      <c r="CH8" s="682"/>
      <c r="CI8" s="682"/>
      <c r="CJ8" s="682"/>
      <c r="CK8" s="682"/>
      <c r="CL8" s="682"/>
      <c r="CM8" s="682"/>
      <c r="CN8" s="682"/>
      <c r="CO8" s="682"/>
      <c r="CP8" s="682"/>
      <c r="CQ8" s="683"/>
      <c r="CR8" s="641">
        <v>7764010</v>
      </c>
      <c r="CS8" s="644"/>
      <c r="CT8" s="644"/>
      <c r="CU8" s="644"/>
      <c r="CV8" s="644"/>
      <c r="CW8" s="644"/>
      <c r="CX8" s="644"/>
      <c r="CY8" s="645"/>
      <c r="CZ8" s="703">
        <v>39.9</v>
      </c>
      <c r="DA8" s="703"/>
      <c r="DB8" s="703"/>
      <c r="DC8" s="703"/>
      <c r="DD8" s="649">
        <v>60702</v>
      </c>
      <c r="DE8" s="644"/>
      <c r="DF8" s="644"/>
      <c r="DG8" s="644"/>
      <c r="DH8" s="644"/>
      <c r="DI8" s="644"/>
      <c r="DJ8" s="644"/>
      <c r="DK8" s="644"/>
      <c r="DL8" s="644"/>
      <c r="DM8" s="644"/>
      <c r="DN8" s="644"/>
      <c r="DO8" s="644"/>
      <c r="DP8" s="645"/>
      <c r="DQ8" s="649">
        <v>4584669</v>
      </c>
      <c r="DR8" s="644"/>
      <c r="DS8" s="644"/>
      <c r="DT8" s="644"/>
      <c r="DU8" s="644"/>
      <c r="DV8" s="644"/>
      <c r="DW8" s="644"/>
      <c r="DX8" s="644"/>
      <c r="DY8" s="644"/>
      <c r="DZ8" s="644"/>
      <c r="EA8" s="644"/>
      <c r="EB8" s="644"/>
      <c r="EC8" s="684"/>
    </row>
    <row r="9" spans="2:143" ht="11.25" customHeight="1" x14ac:dyDescent="0.15">
      <c r="B9" s="638" t="s">
        <v>241</v>
      </c>
      <c r="C9" s="639"/>
      <c r="D9" s="639"/>
      <c r="E9" s="639"/>
      <c r="F9" s="639"/>
      <c r="G9" s="639"/>
      <c r="H9" s="639"/>
      <c r="I9" s="639"/>
      <c r="J9" s="639"/>
      <c r="K9" s="639"/>
      <c r="L9" s="639"/>
      <c r="M9" s="639"/>
      <c r="N9" s="639"/>
      <c r="O9" s="639"/>
      <c r="P9" s="639"/>
      <c r="Q9" s="640"/>
      <c r="R9" s="641">
        <v>76170</v>
      </c>
      <c r="S9" s="644"/>
      <c r="T9" s="644"/>
      <c r="U9" s="644"/>
      <c r="V9" s="644"/>
      <c r="W9" s="644"/>
      <c r="X9" s="644"/>
      <c r="Y9" s="645"/>
      <c r="Z9" s="703">
        <v>0.4</v>
      </c>
      <c r="AA9" s="703"/>
      <c r="AB9" s="703"/>
      <c r="AC9" s="703"/>
      <c r="AD9" s="704">
        <v>76170</v>
      </c>
      <c r="AE9" s="704"/>
      <c r="AF9" s="704"/>
      <c r="AG9" s="704"/>
      <c r="AH9" s="704"/>
      <c r="AI9" s="704"/>
      <c r="AJ9" s="704"/>
      <c r="AK9" s="704"/>
      <c r="AL9" s="646">
        <v>0.7</v>
      </c>
      <c r="AM9" s="647"/>
      <c r="AN9" s="647"/>
      <c r="AO9" s="705"/>
      <c r="AP9" s="638" t="s">
        <v>242</v>
      </c>
      <c r="AQ9" s="639"/>
      <c r="AR9" s="639"/>
      <c r="AS9" s="639"/>
      <c r="AT9" s="639"/>
      <c r="AU9" s="639"/>
      <c r="AV9" s="639"/>
      <c r="AW9" s="639"/>
      <c r="AX9" s="639"/>
      <c r="AY9" s="639"/>
      <c r="AZ9" s="639"/>
      <c r="BA9" s="639"/>
      <c r="BB9" s="639"/>
      <c r="BC9" s="639"/>
      <c r="BD9" s="639"/>
      <c r="BE9" s="639"/>
      <c r="BF9" s="640"/>
      <c r="BG9" s="641">
        <v>4805791</v>
      </c>
      <c r="BH9" s="644"/>
      <c r="BI9" s="644"/>
      <c r="BJ9" s="644"/>
      <c r="BK9" s="644"/>
      <c r="BL9" s="644"/>
      <c r="BM9" s="644"/>
      <c r="BN9" s="645"/>
      <c r="BO9" s="703">
        <v>50.7</v>
      </c>
      <c r="BP9" s="703"/>
      <c r="BQ9" s="703"/>
      <c r="BR9" s="703"/>
      <c r="BS9" s="649" t="s">
        <v>179</v>
      </c>
      <c r="BT9" s="644"/>
      <c r="BU9" s="644"/>
      <c r="BV9" s="644"/>
      <c r="BW9" s="644"/>
      <c r="BX9" s="644"/>
      <c r="BY9" s="644"/>
      <c r="BZ9" s="644"/>
      <c r="CA9" s="644"/>
      <c r="CB9" s="684"/>
      <c r="CD9" s="685" t="s">
        <v>243</v>
      </c>
      <c r="CE9" s="682"/>
      <c r="CF9" s="682"/>
      <c r="CG9" s="682"/>
      <c r="CH9" s="682"/>
      <c r="CI9" s="682"/>
      <c r="CJ9" s="682"/>
      <c r="CK9" s="682"/>
      <c r="CL9" s="682"/>
      <c r="CM9" s="682"/>
      <c r="CN9" s="682"/>
      <c r="CO9" s="682"/>
      <c r="CP9" s="682"/>
      <c r="CQ9" s="683"/>
      <c r="CR9" s="641">
        <v>1577806</v>
      </c>
      <c r="CS9" s="644"/>
      <c r="CT9" s="644"/>
      <c r="CU9" s="644"/>
      <c r="CV9" s="644"/>
      <c r="CW9" s="644"/>
      <c r="CX9" s="644"/>
      <c r="CY9" s="645"/>
      <c r="CZ9" s="703">
        <v>8.1</v>
      </c>
      <c r="DA9" s="703"/>
      <c r="DB9" s="703"/>
      <c r="DC9" s="703"/>
      <c r="DD9" s="649">
        <v>59744</v>
      </c>
      <c r="DE9" s="644"/>
      <c r="DF9" s="644"/>
      <c r="DG9" s="644"/>
      <c r="DH9" s="644"/>
      <c r="DI9" s="644"/>
      <c r="DJ9" s="644"/>
      <c r="DK9" s="644"/>
      <c r="DL9" s="644"/>
      <c r="DM9" s="644"/>
      <c r="DN9" s="644"/>
      <c r="DO9" s="644"/>
      <c r="DP9" s="645"/>
      <c r="DQ9" s="649">
        <v>1155927</v>
      </c>
      <c r="DR9" s="644"/>
      <c r="DS9" s="644"/>
      <c r="DT9" s="644"/>
      <c r="DU9" s="644"/>
      <c r="DV9" s="644"/>
      <c r="DW9" s="644"/>
      <c r="DX9" s="644"/>
      <c r="DY9" s="644"/>
      <c r="DZ9" s="644"/>
      <c r="EA9" s="644"/>
      <c r="EB9" s="644"/>
      <c r="EC9" s="684"/>
    </row>
    <row r="10" spans="2:143" ht="11.25" customHeight="1" x14ac:dyDescent="0.15">
      <c r="B10" s="638" t="s">
        <v>244</v>
      </c>
      <c r="C10" s="639"/>
      <c r="D10" s="639"/>
      <c r="E10" s="639"/>
      <c r="F10" s="639"/>
      <c r="G10" s="639"/>
      <c r="H10" s="639"/>
      <c r="I10" s="639"/>
      <c r="J10" s="639"/>
      <c r="K10" s="639"/>
      <c r="L10" s="639"/>
      <c r="M10" s="639"/>
      <c r="N10" s="639"/>
      <c r="O10" s="639"/>
      <c r="P10" s="639"/>
      <c r="Q10" s="640"/>
      <c r="R10" s="641" t="s">
        <v>179</v>
      </c>
      <c r="S10" s="644"/>
      <c r="T10" s="644"/>
      <c r="U10" s="644"/>
      <c r="V10" s="644"/>
      <c r="W10" s="644"/>
      <c r="X10" s="644"/>
      <c r="Y10" s="645"/>
      <c r="Z10" s="703" t="s">
        <v>239</v>
      </c>
      <c r="AA10" s="703"/>
      <c r="AB10" s="703"/>
      <c r="AC10" s="703"/>
      <c r="AD10" s="704" t="s">
        <v>239</v>
      </c>
      <c r="AE10" s="704"/>
      <c r="AF10" s="704"/>
      <c r="AG10" s="704"/>
      <c r="AH10" s="704"/>
      <c r="AI10" s="704"/>
      <c r="AJ10" s="704"/>
      <c r="AK10" s="704"/>
      <c r="AL10" s="646" t="s">
        <v>179</v>
      </c>
      <c r="AM10" s="647"/>
      <c r="AN10" s="647"/>
      <c r="AO10" s="705"/>
      <c r="AP10" s="638" t="s">
        <v>245</v>
      </c>
      <c r="AQ10" s="639"/>
      <c r="AR10" s="639"/>
      <c r="AS10" s="639"/>
      <c r="AT10" s="639"/>
      <c r="AU10" s="639"/>
      <c r="AV10" s="639"/>
      <c r="AW10" s="639"/>
      <c r="AX10" s="639"/>
      <c r="AY10" s="639"/>
      <c r="AZ10" s="639"/>
      <c r="BA10" s="639"/>
      <c r="BB10" s="639"/>
      <c r="BC10" s="639"/>
      <c r="BD10" s="639"/>
      <c r="BE10" s="639"/>
      <c r="BF10" s="640"/>
      <c r="BG10" s="641">
        <v>131902</v>
      </c>
      <c r="BH10" s="644"/>
      <c r="BI10" s="644"/>
      <c r="BJ10" s="644"/>
      <c r="BK10" s="644"/>
      <c r="BL10" s="644"/>
      <c r="BM10" s="644"/>
      <c r="BN10" s="645"/>
      <c r="BO10" s="703">
        <v>1.4</v>
      </c>
      <c r="BP10" s="703"/>
      <c r="BQ10" s="703"/>
      <c r="BR10" s="703"/>
      <c r="BS10" s="649" t="s">
        <v>239</v>
      </c>
      <c r="BT10" s="644"/>
      <c r="BU10" s="644"/>
      <c r="BV10" s="644"/>
      <c r="BW10" s="644"/>
      <c r="BX10" s="644"/>
      <c r="BY10" s="644"/>
      <c r="BZ10" s="644"/>
      <c r="CA10" s="644"/>
      <c r="CB10" s="684"/>
      <c r="CD10" s="685" t="s">
        <v>246</v>
      </c>
      <c r="CE10" s="682"/>
      <c r="CF10" s="682"/>
      <c r="CG10" s="682"/>
      <c r="CH10" s="682"/>
      <c r="CI10" s="682"/>
      <c r="CJ10" s="682"/>
      <c r="CK10" s="682"/>
      <c r="CL10" s="682"/>
      <c r="CM10" s="682"/>
      <c r="CN10" s="682"/>
      <c r="CO10" s="682"/>
      <c r="CP10" s="682"/>
      <c r="CQ10" s="683"/>
      <c r="CR10" s="641">
        <v>38231</v>
      </c>
      <c r="CS10" s="644"/>
      <c r="CT10" s="644"/>
      <c r="CU10" s="644"/>
      <c r="CV10" s="644"/>
      <c r="CW10" s="644"/>
      <c r="CX10" s="644"/>
      <c r="CY10" s="645"/>
      <c r="CZ10" s="703">
        <v>0.2</v>
      </c>
      <c r="DA10" s="703"/>
      <c r="DB10" s="703"/>
      <c r="DC10" s="703"/>
      <c r="DD10" s="649" t="s">
        <v>239</v>
      </c>
      <c r="DE10" s="644"/>
      <c r="DF10" s="644"/>
      <c r="DG10" s="644"/>
      <c r="DH10" s="644"/>
      <c r="DI10" s="644"/>
      <c r="DJ10" s="644"/>
      <c r="DK10" s="644"/>
      <c r="DL10" s="644"/>
      <c r="DM10" s="644"/>
      <c r="DN10" s="644"/>
      <c r="DO10" s="644"/>
      <c r="DP10" s="645"/>
      <c r="DQ10" s="649">
        <v>2028</v>
      </c>
      <c r="DR10" s="644"/>
      <c r="DS10" s="644"/>
      <c r="DT10" s="644"/>
      <c r="DU10" s="644"/>
      <c r="DV10" s="644"/>
      <c r="DW10" s="644"/>
      <c r="DX10" s="644"/>
      <c r="DY10" s="644"/>
      <c r="DZ10" s="644"/>
      <c r="EA10" s="644"/>
      <c r="EB10" s="644"/>
      <c r="EC10" s="684"/>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239</v>
      </c>
      <c r="S11" s="644"/>
      <c r="T11" s="644"/>
      <c r="U11" s="644"/>
      <c r="V11" s="644"/>
      <c r="W11" s="644"/>
      <c r="X11" s="644"/>
      <c r="Y11" s="645"/>
      <c r="Z11" s="703" t="s">
        <v>239</v>
      </c>
      <c r="AA11" s="703"/>
      <c r="AB11" s="703"/>
      <c r="AC11" s="703"/>
      <c r="AD11" s="704" t="s">
        <v>239</v>
      </c>
      <c r="AE11" s="704"/>
      <c r="AF11" s="704"/>
      <c r="AG11" s="704"/>
      <c r="AH11" s="704"/>
      <c r="AI11" s="704"/>
      <c r="AJ11" s="704"/>
      <c r="AK11" s="704"/>
      <c r="AL11" s="646" t="s">
        <v>239</v>
      </c>
      <c r="AM11" s="647"/>
      <c r="AN11" s="647"/>
      <c r="AO11" s="705"/>
      <c r="AP11" s="638" t="s">
        <v>248</v>
      </c>
      <c r="AQ11" s="639"/>
      <c r="AR11" s="639"/>
      <c r="AS11" s="639"/>
      <c r="AT11" s="639"/>
      <c r="AU11" s="639"/>
      <c r="AV11" s="639"/>
      <c r="AW11" s="639"/>
      <c r="AX11" s="639"/>
      <c r="AY11" s="639"/>
      <c r="AZ11" s="639"/>
      <c r="BA11" s="639"/>
      <c r="BB11" s="639"/>
      <c r="BC11" s="639"/>
      <c r="BD11" s="639"/>
      <c r="BE11" s="639"/>
      <c r="BF11" s="640"/>
      <c r="BG11" s="641">
        <v>114441</v>
      </c>
      <c r="BH11" s="644"/>
      <c r="BI11" s="644"/>
      <c r="BJ11" s="644"/>
      <c r="BK11" s="644"/>
      <c r="BL11" s="644"/>
      <c r="BM11" s="644"/>
      <c r="BN11" s="645"/>
      <c r="BO11" s="703">
        <v>1.2</v>
      </c>
      <c r="BP11" s="703"/>
      <c r="BQ11" s="703"/>
      <c r="BR11" s="703"/>
      <c r="BS11" s="649">
        <v>10158</v>
      </c>
      <c r="BT11" s="644"/>
      <c r="BU11" s="644"/>
      <c r="BV11" s="644"/>
      <c r="BW11" s="644"/>
      <c r="BX11" s="644"/>
      <c r="BY11" s="644"/>
      <c r="BZ11" s="644"/>
      <c r="CA11" s="644"/>
      <c r="CB11" s="684"/>
      <c r="CD11" s="685" t="s">
        <v>249</v>
      </c>
      <c r="CE11" s="682"/>
      <c r="CF11" s="682"/>
      <c r="CG11" s="682"/>
      <c r="CH11" s="682"/>
      <c r="CI11" s="682"/>
      <c r="CJ11" s="682"/>
      <c r="CK11" s="682"/>
      <c r="CL11" s="682"/>
      <c r="CM11" s="682"/>
      <c r="CN11" s="682"/>
      <c r="CO11" s="682"/>
      <c r="CP11" s="682"/>
      <c r="CQ11" s="683"/>
      <c r="CR11" s="641">
        <v>103899</v>
      </c>
      <c r="CS11" s="644"/>
      <c r="CT11" s="644"/>
      <c r="CU11" s="644"/>
      <c r="CV11" s="644"/>
      <c r="CW11" s="644"/>
      <c r="CX11" s="644"/>
      <c r="CY11" s="645"/>
      <c r="CZ11" s="703">
        <v>0.5</v>
      </c>
      <c r="DA11" s="703"/>
      <c r="DB11" s="703"/>
      <c r="DC11" s="703"/>
      <c r="DD11" s="649">
        <v>85045</v>
      </c>
      <c r="DE11" s="644"/>
      <c r="DF11" s="644"/>
      <c r="DG11" s="644"/>
      <c r="DH11" s="644"/>
      <c r="DI11" s="644"/>
      <c r="DJ11" s="644"/>
      <c r="DK11" s="644"/>
      <c r="DL11" s="644"/>
      <c r="DM11" s="644"/>
      <c r="DN11" s="644"/>
      <c r="DO11" s="644"/>
      <c r="DP11" s="645"/>
      <c r="DQ11" s="649">
        <v>17519</v>
      </c>
      <c r="DR11" s="644"/>
      <c r="DS11" s="644"/>
      <c r="DT11" s="644"/>
      <c r="DU11" s="644"/>
      <c r="DV11" s="644"/>
      <c r="DW11" s="644"/>
      <c r="DX11" s="644"/>
      <c r="DY11" s="644"/>
      <c r="DZ11" s="644"/>
      <c r="EA11" s="644"/>
      <c r="EB11" s="644"/>
      <c r="EC11" s="684"/>
    </row>
    <row r="12" spans="2:143" ht="11.25" customHeight="1" x14ac:dyDescent="0.15">
      <c r="B12" s="638" t="s">
        <v>250</v>
      </c>
      <c r="C12" s="639"/>
      <c r="D12" s="639"/>
      <c r="E12" s="639"/>
      <c r="F12" s="639"/>
      <c r="G12" s="639"/>
      <c r="H12" s="639"/>
      <c r="I12" s="639"/>
      <c r="J12" s="639"/>
      <c r="K12" s="639"/>
      <c r="L12" s="639"/>
      <c r="M12" s="639"/>
      <c r="N12" s="639"/>
      <c r="O12" s="639"/>
      <c r="P12" s="639"/>
      <c r="Q12" s="640"/>
      <c r="R12" s="641">
        <v>853522</v>
      </c>
      <c r="S12" s="644"/>
      <c r="T12" s="644"/>
      <c r="U12" s="644"/>
      <c r="V12" s="644"/>
      <c r="W12" s="644"/>
      <c r="X12" s="644"/>
      <c r="Y12" s="645"/>
      <c r="Z12" s="703">
        <v>4.2</v>
      </c>
      <c r="AA12" s="703"/>
      <c r="AB12" s="703"/>
      <c r="AC12" s="703"/>
      <c r="AD12" s="704">
        <v>853522</v>
      </c>
      <c r="AE12" s="704"/>
      <c r="AF12" s="704"/>
      <c r="AG12" s="704"/>
      <c r="AH12" s="704"/>
      <c r="AI12" s="704"/>
      <c r="AJ12" s="704"/>
      <c r="AK12" s="704"/>
      <c r="AL12" s="646">
        <v>7.4</v>
      </c>
      <c r="AM12" s="647"/>
      <c r="AN12" s="647"/>
      <c r="AO12" s="705"/>
      <c r="AP12" s="638" t="s">
        <v>251</v>
      </c>
      <c r="AQ12" s="639"/>
      <c r="AR12" s="639"/>
      <c r="AS12" s="639"/>
      <c r="AT12" s="639"/>
      <c r="AU12" s="639"/>
      <c r="AV12" s="639"/>
      <c r="AW12" s="639"/>
      <c r="AX12" s="639"/>
      <c r="AY12" s="639"/>
      <c r="AZ12" s="639"/>
      <c r="BA12" s="639"/>
      <c r="BB12" s="639"/>
      <c r="BC12" s="639"/>
      <c r="BD12" s="639"/>
      <c r="BE12" s="639"/>
      <c r="BF12" s="640"/>
      <c r="BG12" s="641">
        <v>3421480</v>
      </c>
      <c r="BH12" s="644"/>
      <c r="BI12" s="644"/>
      <c r="BJ12" s="644"/>
      <c r="BK12" s="644"/>
      <c r="BL12" s="644"/>
      <c r="BM12" s="644"/>
      <c r="BN12" s="645"/>
      <c r="BO12" s="703">
        <v>36.1</v>
      </c>
      <c r="BP12" s="703"/>
      <c r="BQ12" s="703"/>
      <c r="BR12" s="703"/>
      <c r="BS12" s="649" t="s">
        <v>179</v>
      </c>
      <c r="BT12" s="644"/>
      <c r="BU12" s="644"/>
      <c r="BV12" s="644"/>
      <c r="BW12" s="644"/>
      <c r="BX12" s="644"/>
      <c r="BY12" s="644"/>
      <c r="BZ12" s="644"/>
      <c r="CA12" s="644"/>
      <c r="CB12" s="684"/>
      <c r="CD12" s="685" t="s">
        <v>252</v>
      </c>
      <c r="CE12" s="682"/>
      <c r="CF12" s="682"/>
      <c r="CG12" s="682"/>
      <c r="CH12" s="682"/>
      <c r="CI12" s="682"/>
      <c r="CJ12" s="682"/>
      <c r="CK12" s="682"/>
      <c r="CL12" s="682"/>
      <c r="CM12" s="682"/>
      <c r="CN12" s="682"/>
      <c r="CO12" s="682"/>
      <c r="CP12" s="682"/>
      <c r="CQ12" s="683"/>
      <c r="CR12" s="641">
        <v>133278</v>
      </c>
      <c r="CS12" s="644"/>
      <c r="CT12" s="644"/>
      <c r="CU12" s="644"/>
      <c r="CV12" s="644"/>
      <c r="CW12" s="644"/>
      <c r="CX12" s="644"/>
      <c r="CY12" s="645"/>
      <c r="CZ12" s="703">
        <v>0.7</v>
      </c>
      <c r="DA12" s="703"/>
      <c r="DB12" s="703"/>
      <c r="DC12" s="703"/>
      <c r="DD12" s="649" t="s">
        <v>179</v>
      </c>
      <c r="DE12" s="644"/>
      <c r="DF12" s="644"/>
      <c r="DG12" s="644"/>
      <c r="DH12" s="644"/>
      <c r="DI12" s="644"/>
      <c r="DJ12" s="644"/>
      <c r="DK12" s="644"/>
      <c r="DL12" s="644"/>
      <c r="DM12" s="644"/>
      <c r="DN12" s="644"/>
      <c r="DO12" s="644"/>
      <c r="DP12" s="645"/>
      <c r="DQ12" s="649">
        <v>123995</v>
      </c>
      <c r="DR12" s="644"/>
      <c r="DS12" s="644"/>
      <c r="DT12" s="644"/>
      <c r="DU12" s="644"/>
      <c r="DV12" s="644"/>
      <c r="DW12" s="644"/>
      <c r="DX12" s="644"/>
      <c r="DY12" s="644"/>
      <c r="DZ12" s="644"/>
      <c r="EA12" s="644"/>
      <c r="EB12" s="644"/>
      <c r="EC12" s="684"/>
    </row>
    <row r="13" spans="2:143" ht="11.25" customHeight="1" x14ac:dyDescent="0.15">
      <c r="B13" s="638" t="s">
        <v>253</v>
      </c>
      <c r="C13" s="639"/>
      <c r="D13" s="639"/>
      <c r="E13" s="639"/>
      <c r="F13" s="639"/>
      <c r="G13" s="639"/>
      <c r="H13" s="639"/>
      <c r="I13" s="639"/>
      <c r="J13" s="639"/>
      <c r="K13" s="639"/>
      <c r="L13" s="639"/>
      <c r="M13" s="639"/>
      <c r="N13" s="639"/>
      <c r="O13" s="639"/>
      <c r="P13" s="639"/>
      <c r="Q13" s="640"/>
      <c r="R13" s="641" t="s">
        <v>179</v>
      </c>
      <c r="S13" s="644"/>
      <c r="T13" s="644"/>
      <c r="U13" s="644"/>
      <c r="V13" s="644"/>
      <c r="W13" s="644"/>
      <c r="X13" s="644"/>
      <c r="Y13" s="645"/>
      <c r="Z13" s="703" t="s">
        <v>239</v>
      </c>
      <c r="AA13" s="703"/>
      <c r="AB13" s="703"/>
      <c r="AC13" s="703"/>
      <c r="AD13" s="704" t="s">
        <v>239</v>
      </c>
      <c r="AE13" s="704"/>
      <c r="AF13" s="704"/>
      <c r="AG13" s="704"/>
      <c r="AH13" s="704"/>
      <c r="AI13" s="704"/>
      <c r="AJ13" s="704"/>
      <c r="AK13" s="704"/>
      <c r="AL13" s="646" t="s">
        <v>179</v>
      </c>
      <c r="AM13" s="647"/>
      <c r="AN13" s="647"/>
      <c r="AO13" s="705"/>
      <c r="AP13" s="638" t="s">
        <v>254</v>
      </c>
      <c r="AQ13" s="639"/>
      <c r="AR13" s="639"/>
      <c r="AS13" s="639"/>
      <c r="AT13" s="639"/>
      <c r="AU13" s="639"/>
      <c r="AV13" s="639"/>
      <c r="AW13" s="639"/>
      <c r="AX13" s="639"/>
      <c r="AY13" s="639"/>
      <c r="AZ13" s="639"/>
      <c r="BA13" s="639"/>
      <c r="BB13" s="639"/>
      <c r="BC13" s="639"/>
      <c r="BD13" s="639"/>
      <c r="BE13" s="639"/>
      <c r="BF13" s="640"/>
      <c r="BG13" s="641">
        <v>3395129</v>
      </c>
      <c r="BH13" s="644"/>
      <c r="BI13" s="644"/>
      <c r="BJ13" s="644"/>
      <c r="BK13" s="644"/>
      <c r="BL13" s="644"/>
      <c r="BM13" s="644"/>
      <c r="BN13" s="645"/>
      <c r="BO13" s="703">
        <v>35.799999999999997</v>
      </c>
      <c r="BP13" s="703"/>
      <c r="BQ13" s="703"/>
      <c r="BR13" s="703"/>
      <c r="BS13" s="649" t="s">
        <v>179</v>
      </c>
      <c r="BT13" s="644"/>
      <c r="BU13" s="644"/>
      <c r="BV13" s="644"/>
      <c r="BW13" s="644"/>
      <c r="BX13" s="644"/>
      <c r="BY13" s="644"/>
      <c r="BZ13" s="644"/>
      <c r="CA13" s="644"/>
      <c r="CB13" s="684"/>
      <c r="CD13" s="685" t="s">
        <v>255</v>
      </c>
      <c r="CE13" s="682"/>
      <c r="CF13" s="682"/>
      <c r="CG13" s="682"/>
      <c r="CH13" s="682"/>
      <c r="CI13" s="682"/>
      <c r="CJ13" s="682"/>
      <c r="CK13" s="682"/>
      <c r="CL13" s="682"/>
      <c r="CM13" s="682"/>
      <c r="CN13" s="682"/>
      <c r="CO13" s="682"/>
      <c r="CP13" s="682"/>
      <c r="CQ13" s="683"/>
      <c r="CR13" s="641">
        <v>2272826</v>
      </c>
      <c r="CS13" s="644"/>
      <c r="CT13" s="644"/>
      <c r="CU13" s="644"/>
      <c r="CV13" s="644"/>
      <c r="CW13" s="644"/>
      <c r="CX13" s="644"/>
      <c r="CY13" s="645"/>
      <c r="CZ13" s="703">
        <v>11.7</v>
      </c>
      <c r="DA13" s="703"/>
      <c r="DB13" s="703"/>
      <c r="DC13" s="703"/>
      <c r="DD13" s="649">
        <v>1085868</v>
      </c>
      <c r="DE13" s="644"/>
      <c r="DF13" s="644"/>
      <c r="DG13" s="644"/>
      <c r="DH13" s="644"/>
      <c r="DI13" s="644"/>
      <c r="DJ13" s="644"/>
      <c r="DK13" s="644"/>
      <c r="DL13" s="644"/>
      <c r="DM13" s="644"/>
      <c r="DN13" s="644"/>
      <c r="DO13" s="644"/>
      <c r="DP13" s="645"/>
      <c r="DQ13" s="649">
        <v>1176038</v>
      </c>
      <c r="DR13" s="644"/>
      <c r="DS13" s="644"/>
      <c r="DT13" s="644"/>
      <c r="DU13" s="644"/>
      <c r="DV13" s="644"/>
      <c r="DW13" s="644"/>
      <c r="DX13" s="644"/>
      <c r="DY13" s="644"/>
      <c r="DZ13" s="644"/>
      <c r="EA13" s="644"/>
      <c r="EB13" s="644"/>
      <c r="EC13" s="684"/>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239</v>
      </c>
      <c r="S14" s="644"/>
      <c r="T14" s="644"/>
      <c r="U14" s="644"/>
      <c r="V14" s="644"/>
      <c r="W14" s="644"/>
      <c r="X14" s="644"/>
      <c r="Y14" s="645"/>
      <c r="Z14" s="703" t="s">
        <v>239</v>
      </c>
      <c r="AA14" s="703"/>
      <c r="AB14" s="703"/>
      <c r="AC14" s="703"/>
      <c r="AD14" s="704" t="s">
        <v>239</v>
      </c>
      <c r="AE14" s="704"/>
      <c r="AF14" s="704"/>
      <c r="AG14" s="704"/>
      <c r="AH14" s="704"/>
      <c r="AI14" s="704"/>
      <c r="AJ14" s="704"/>
      <c r="AK14" s="704"/>
      <c r="AL14" s="646" t="s">
        <v>179</v>
      </c>
      <c r="AM14" s="647"/>
      <c r="AN14" s="647"/>
      <c r="AO14" s="705"/>
      <c r="AP14" s="638" t="s">
        <v>257</v>
      </c>
      <c r="AQ14" s="639"/>
      <c r="AR14" s="639"/>
      <c r="AS14" s="639"/>
      <c r="AT14" s="639"/>
      <c r="AU14" s="639"/>
      <c r="AV14" s="639"/>
      <c r="AW14" s="639"/>
      <c r="AX14" s="639"/>
      <c r="AY14" s="639"/>
      <c r="AZ14" s="639"/>
      <c r="BA14" s="639"/>
      <c r="BB14" s="639"/>
      <c r="BC14" s="639"/>
      <c r="BD14" s="639"/>
      <c r="BE14" s="639"/>
      <c r="BF14" s="640"/>
      <c r="BG14" s="641">
        <v>55167</v>
      </c>
      <c r="BH14" s="644"/>
      <c r="BI14" s="644"/>
      <c r="BJ14" s="644"/>
      <c r="BK14" s="644"/>
      <c r="BL14" s="644"/>
      <c r="BM14" s="644"/>
      <c r="BN14" s="645"/>
      <c r="BO14" s="703">
        <v>0.6</v>
      </c>
      <c r="BP14" s="703"/>
      <c r="BQ14" s="703"/>
      <c r="BR14" s="703"/>
      <c r="BS14" s="649" t="s">
        <v>239</v>
      </c>
      <c r="BT14" s="644"/>
      <c r="BU14" s="644"/>
      <c r="BV14" s="644"/>
      <c r="BW14" s="644"/>
      <c r="BX14" s="644"/>
      <c r="BY14" s="644"/>
      <c r="BZ14" s="644"/>
      <c r="CA14" s="644"/>
      <c r="CB14" s="684"/>
      <c r="CD14" s="685" t="s">
        <v>258</v>
      </c>
      <c r="CE14" s="682"/>
      <c r="CF14" s="682"/>
      <c r="CG14" s="682"/>
      <c r="CH14" s="682"/>
      <c r="CI14" s="682"/>
      <c r="CJ14" s="682"/>
      <c r="CK14" s="682"/>
      <c r="CL14" s="682"/>
      <c r="CM14" s="682"/>
      <c r="CN14" s="682"/>
      <c r="CO14" s="682"/>
      <c r="CP14" s="682"/>
      <c r="CQ14" s="683"/>
      <c r="CR14" s="641">
        <v>957072</v>
      </c>
      <c r="CS14" s="644"/>
      <c r="CT14" s="644"/>
      <c r="CU14" s="644"/>
      <c r="CV14" s="644"/>
      <c r="CW14" s="644"/>
      <c r="CX14" s="644"/>
      <c r="CY14" s="645"/>
      <c r="CZ14" s="703">
        <v>4.9000000000000004</v>
      </c>
      <c r="DA14" s="703"/>
      <c r="DB14" s="703"/>
      <c r="DC14" s="703"/>
      <c r="DD14" s="649">
        <v>84809</v>
      </c>
      <c r="DE14" s="644"/>
      <c r="DF14" s="644"/>
      <c r="DG14" s="644"/>
      <c r="DH14" s="644"/>
      <c r="DI14" s="644"/>
      <c r="DJ14" s="644"/>
      <c r="DK14" s="644"/>
      <c r="DL14" s="644"/>
      <c r="DM14" s="644"/>
      <c r="DN14" s="644"/>
      <c r="DO14" s="644"/>
      <c r="DP14" s="645"/>
      <c r="DQ14" s="649">
        <v>880585</v>
      </c>
      <c r="DR14" s="644"/>
      <c r="DS14" s="644"/>
      <c r="DT14" s="644"/>
      <c r="DU14" s="644"/>
      <c r="DV14" s="644"/>
      <c r="DW14" s="644"/>
      <c r="DX14" s="644"/>
      <c r="DY14" s="644"/>
      <c r="DZ14" s="644"/>
      <c r="EA14" s="644"/>
      <c r="EB14" s="644"/>
      <c r="EC14" s="684"/>
    </row>
    <row r="15" spans="2:143" ht="11.25" customHeight="1" x14ac:dyDescent="0.15">
      <c r="B15" s="638" t="s">
        <v>259</v>
      </c>
      <c r="C15" s="639"/>
      <c r="D15" s="639"/>
      <c r="E15" s="639"/>
      <c r="F15" s="639"/>
      <c r="G15" s="639"/>
      <c r="H15" s="639"/>
      <c r="I15" s="639"/>
      <c r="J15" s="639"/>
      <c r="K15" s="639"/>
      <c r="L15" s="639"/>
      <c r="M15" s="639"/>
      <c r="N15" s="639"/>
      <c r="O15" s="639"/>
      <c r="P15" s="639"/>
      <c r="Q15" s="640"/>
      <c r="R15" s="641">
        <v>51571</v>
      </c>
      <c r="S15" s="644"/>
      <c r="T15" s="644"/>
      <c r="U15" s="644"/>
      <c r="V15" s="644"/>
      <c r="W15" s="644"/>
      <c r="X15" s="644"/>
      <c r="Y15" s="645"/>
      <c r="Z15" s="703">
        <v>0.3</v>
      </c>
      <c r="AA15" s="703"/>
      <c r="AB15" s="703"/>
      <c r="AC15" s="703"/>
      <c r="AD15" s="704">
        <v>51571</v>
      </c>
      <c r="AE15" s="704"/>
      <c r="AF15" s="704"/>
      <c r="AG15" s="704"/>
      <c r="AH15" s="704"/>
      <c r="AI15" s="704"/>
      <c r="AJ15" s="704"/>
      <c r="AK15" s="704"/>
      <c r="AL15" s="646">
        <v>0.4</v>
      </c>
      <c r="AM15" s="647"/>
      <c r="AN15" s="647"/>
      <c r="AO15" s="705"/>
      <c r="AP15" s="638" t="s">
        <v>260</v>
      </c>
      <c r="AQ15" s="639"/>
      <c r="AR15" s="639"/>
      <c r="AS15" s="639"/>
      <c r="AT15" s="639"/>
      <c r="AU15" s="639"/>
      <c r="AV15" s="639"/>
      <c r="AW15" s="639"/>
      <c r="AX15" s="639"/>
      <c r="AY15" s="639"/>
      <c r="AZ15" s="639"/>
      <c r="BA15" s="639"/>
      <c r="BB15" s="639"/>
      <c r="BC15" s="639"/>
      <c r="BD15" s="639"/>
      <c r="BE15" s="639"/>
      <c r="BF15" s="640"/>
      <c r="BG15" s="641">
        <v>235223</v>
      </c>
      <c r="BH15" s="644"/>
      <c r="BI15" s="644"/>
      <c r="BJ15" s="644"/>
      <c r="BK15" s="644"/>
      <c r="BL15" s="644"/>
      <c r="BM15" s="644"/>
      <c r="BN15" s="645"/>
      <c r="BO15" s="703">
        <v>2.5</v>
      </c>
      <c r="BP15" s="703"/>
      <c r="BQ15" s="703"/>
      <c r="BR15" s="703"/>
      <c r="BS15" s="649" t="s">
        <v>239</v>
      </c>
      <c r="BT15" s="644"/>
      <c r="BU15" s="644"/>
      <c r="BV15" s="644"/>
      <c r="BW15" s="644"/>
      <c r="BX15" s="644"/>
      <c r="BY15" s="644"/>
      <c r="BZ15" s="644"/>
      <c r="CA15" s="644"/>
      <c r="CB15" s="684"/>
      <c r="CD15" s="685" t="s">
        <v>261</v>
      </c>
      <c r="CE15" s="682"/>
      <c r="CF15" s="682"/>
      <c r="CG15" s="682"/>
      <c r="CH15" s="682"/>
      <c r="CI15" s="682"/>
      <c r="CJ15" s="682"/>
      <c r="CK15" s="682"/>
      <c r="CL15" s="682"/>
      <c r="CM15" s="682"/>
      <c r="CN15" s="682"/>
      <c r="CO15" s="682"/>
      <c r="CP15" s="682"/>
      <c r="CQ15" s="683"/>
      <c r="CR15" s="641">
        <v>1542968</v>
      </c>
      <c r="CS15" s="644"/>
      <c r="CT15" s="644"/>
      <c r="CU15" s="644"/>
      <c r="CV15" s="644"/>
      <c r="CW15" s="644"/>
      <c r="CX15" s="644"/>
      <c r="CY15" s="645"/>
      <c r="CZ15" s="703">
        <v>7.9</v>
      </c>
      <c r="DA15" s="703"/>
      <c r="DB15" s="703"/>
      <c r="DC15" s="703"/>
      <c r="DD15" s="649">
        <v>109262</v>
      </c>
      <c r="DE15" s="644"/>
      <c r="DF15" s="644"/>
      <c r="DG15" s="644"/>
      <c r="DH15" s="644"/>
      <c r="DI15" s="644"/>
      <c r="DJ15" s="644"/>
      <c r="DK15" s="644"/>
      <c r="DL15" s="644"/>
      <c r="DM15" s="644"/>
      <c r="DN15" s="644"/>
      <c r="DO15" s="644"/>
      <c r="DP15" s="645"/>
      <c r="DQ15" s="649">
        <v>1402024</v>
      </c>
      <c r="DR15" s="644"/>
      <c r="DS15" s="644"/>
      <c r="DT15" s="644"/>
      <c r="DU15" s="644"/>
      <c r="DV15" s="644"/>
      <c r="DW15" s="644"/>
      <c r="DX15" s="644"/>
      <c r="DY15" s="644"/>
      <c r="DZ15" s="644"/>
      <c r="EA15" s="644"/>
      <c r="EB15" s="644"/>
      <c r="EC15" s="684"/>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179</v>
      </c>
      <c r="S16" s="644"/>
      <c r="T16" s="644"/>
      <c r="U16" s="644"/>
      <c r="V16" s="644"/>
      <c r="W16" s="644"/>
      <c r="X16" s="644"/>
      <c r="Y16" s="645"/>
      <c r="Z16" s="703" t="s">
        <v>179</v>
      </c>
      <c r="AA16" s="703"/>
      <c r="AB16" s="703"/>
      <c r="AC16" s="703"/>
      <c r="AD16" s="704" t="s">
        <v>239</v>
      </c>
      <c r="AE16" s="704"/>
      <c r="AF16" s="704"/>
      <c r="AG16" s="704"/>
      <c r="AH16" s="704"/>
      <c r="AI16" s="704"/>
      <c r="AJ16" s="704"/>
      <c r="AK16" s="704"/>
      <c r="AL16" s="646" t="s">
        <v>179</v>
      </c>
      <c r="AM16" s="647"/>
      <c r="AN16" s="647"/>
      <c r="AO16" s="705"/>
      <c r="AP16" s="638" t="s">
        <v>263</v>
      </c>
      <c r="AQ16" s="639"/>
      <c r="AR16" s="639"/>
      <c r="AS16" s="639"/>
      <c r="AT16" s="639"/>
      <c r="AU16" s="639"/>
      <c r="AV16" s="639"/>
      <c r="AW16" s="639"/>
      <c r="AX16" s="639"/>
      <c r="AY16" s="639"/>
      <c r="AZ16" s="639"/>
      <c r="BA16" s="639"/>
      <c r="BB16" s="639"/>
      <c r="BC16" s="639"/>
      <c r="BD16" s="639"/>
      <c r="BE16" s="639"/>
      <c r="BF16" s="640"/>
      <c r="BG16" s="641" t="s">
        <v>179</v>
      </c>
      <c r="BH16" s="644"/>
      <c r="BI16" s="644"/>
      <c r="BJ16" s="644"/>
      <c r="BK16" s="644"/>
      <c r="BL16" s="644"/>
      <c r="BM16" s="644"/>
      <c r="BN16" s="645"/>
      <c r="BO16" s="703" t="s">
        <v>239</v>
      </c>
      <c r="BP16" s="703"/>
      <c r="BQ16" s="703"/>
      <c r="BR16" s="703"/>
      <c r="BS16" s="649" t="s">
        <v>179</v>
      </c>
      <c r="BT16" s="644"/>
      <c r="BU16" s="644"/>
      <c r="BV16" s="644"/>
      <c r="BW16" s="644"/>
      <c r="BX16" s="644"/>
      <c r="BY16" s="644"/>
      <c r="BZ16" s="644"/>
      <c r="CA16" s="644"/>
      <c r="CB16" s="684"/>
      <c r="CD16" s="685" t="s">
        <v>264</v>
      </c>
      <c r="CE16" s="682"/>
      <c r="CF16" s="682"/>
      <c r="CG16" s="682"/>
      <c r="CH16" s="682"/>
      <c r="CI16" s="682"/>
      <c r="CJ16" s="682"/>
      <c r="CK16" s="682"/>
      <c r="CL16" s="682"/>
      <c r="CM16" s="682"/>
      <c r="CN16" s="682"/>
      <c r="CO16" s="682"/>
      <c r="CP16" s="682"/>
      <c r="CQ16" s="683"/>
      <c r="CR16" s="641">
        <v>3229</v>
      </c>
      <c r="CS16" s="644"/>
      <c r="CT16" s="644"/>
      <c r="CU16" s="644"/>
      <c r="CV16" s="644"/>
      <c r="CW16" s="644"/>
      <c r="CX16" s="644"/>
      <c r="CY16" s="645"/>
      <c r="CZ16" s="703">
        <v>0</v>
      </c>
      <c r="DA16" s="703"/>
      <c r="DB16" s="703"/>
      <c r="DC16" s="703"/>
      <c r="DD16" s="649" t="s">
        <v>179</v>
      </c>
      <c r="DE16" s="644"/>
      <c r="DF16" s="644"/>
      <c r="DG16" s="644"/>
      <c r="DH16" s="644"/>
      <c r="DI16" s="644"/>
      <c r="DJ16" s="644"/>
      <c r="DK16" s="644"/>
      <c r="DL16" s="644"/>
      <c r="DM16" s="644"/>
      <c r="DN16" s="644"/>
      <c r="DO16" s="644"/>
      <c r="DP16" s="645"/>
      <c r="DQ16" s="649">
        <v>1615</v>
      </c>
      <c r="DR16" s="644"/>
      <c r="DS16" s="644"/>
      <c r="DT16" s="644"/>
      <c r="DU16" s="644"/>
      <c r="DV16" s="644"/>
      <c r="DW16" s="644"/>
      <c r="DX16" s="644"/>
      <c r="DY16" s="644"/>
      <c r="DZ16" s="644"/>
      <c r="EA16" s="644"/>
      <c r="EB16" s="644"/>
      <c r="EC16" s="684"/>
    </row>
    <row r="17" spans="2:133" ht="11.25" customHeight="1" x14ac:dyDescent="0.15">
      <c r="B17" s="638" t="s">
        <v>265</v>
      </c>
      <c r="C17" s="639"/>
      <c r="D17" s="639"/>
      <c r="E17" s="639"/>
      <c r="F17" s="639"/>
      <c r="G17" s="639"/>
      <c r="H17" s="639"/>
      <c r="I17" s="639"/>
      <c r="J17" s="639"/>
      <c r="K17" s="639"/>
      <c r="L17" s="639"/>
      <c r="M17" s="639"/>
      <c r="N17" s="639"/>
      <c r="O17" s="639"/>
      <c r="P17" s="639"/>
      <c r="Q17" s="640"/>
      <c r="R17" s="641">
        <v>35897</v>
      </c>
      <c r="S17" s="644"/>
      <c r="T17" s="644"/>
      <c r="U17" s="644"/>
      <c r="V17" s="644"/>
      <c r="W17" s="644"/>
      <c r="X17" s="644"/>
      <c r="Y17" s="645"/>
      <c r="Z17" s="703">
        <v>0.2</v>
      </c>
      <c r="AA17" s="703"/>
      <c r="AB17" s="703"/>
      <c r="AC17" s="703"/>
      <c r="AD17" s="704">
        <v>35897</v>
      </c>
      <c r="AE17" s="704"/>
      <c r="AF17" s="704"/>
      <c r="AG17" s="704"/>
      <c r="AH17" s="704"/>
      <c r="AI17" s="704"/>
      <c r="AJ17" s="704"/>
      <c r="AK17" s="704"/>
      <c r="AL17" s="646">
        <v>0.3</v>
      </c>
      <c r="AM17" s="647"/>
      <c r="AN17" s="647"/>
      <c r="AO17" s="705"/>
      <c r="AP17" s="638" t="s">
        <v>266</v>
      </c>
      <c r="AQ17" s="639"/>
      <c r="AR17" s="639"/>
      <c r="AS17" s="639"/>
      <c r="AT17" s="639"/>
      <c r="AU17" s="639"/>
      <c r="AV17" s="639"/>
      <c r="AW17" s="639"/>
      <c r="AX17" s="639"/>
      <c r="AY17" s="639"/>
      <c r="AZ17" s="639"/>
      <c r="BA17" s="639"/>
      <c r="BB17" s="639"/>
      <c r="BC17" s="639"/>
      <c r="BD17" s="639"/>
      <c r="BE17" s="639"/>
      <c r="BF17" s="640"/>
      <c r="BG17" s="641" t="s">
        <v>179</v>
      </c>
      <c r="BH17" s="644"/>
      <c r="BI17" s="644"/>
      <c r="BJ17" s="644"/>
      <c r="BK17" s="644"/>
      <c r="BL17" s="644"/>
      <c r="BM17" s="644"/>
      <c r="BN17" s="645"/>
      <c r="BO17" s="703" t="s">
        <v>239</v>
      </c>
      <c r="BP17" s="703"/>
      <c r="BQ17" s="703"/>
      <c r="BR17" s="703"/>
      <c r="BS17" s="649" t="s">
        <v>179</v>
      </c>
      <c r="BT17" s="644"/>
      <c r="BU17" s="644"/>
      <c r="BV17" s="644"/>
      <c r="BW17" s="644"/>
      <c r="BX17" s="644"/>
      <c r="BY17" s="644"/>
      <c r="BZ17" s="644"/>
      <c r="CA17" s="644"/>
      <c r="CB17" s="684"/>
      <c r="CD17" s="685" t="s">
        <v>267</v>
      </c>
      <c r="CE17" s="682"/>
      <c r="CF17" s="682"/>
      <c r="CG17" s="682"/>
      <c r="CH17" s="682"/>
      <c r="CI17" s="682"/>
      <c r="CJ17" s="682"/>
      <c r="CK17" s="682"/>
      <c r="CL17" s="682"/>
      <c r="CM17" s="682"/>
      <c r="CN17" s="682"/>
      <c r="CO17" s="682"/>
      <c r="CP17" s="682"/>
      <c r="CQ17" s="683"/>
      <c r="CR17" s="641">
        <v>1942407</v>
      </c>
      <c r="CS17" s="644"/>
      <c r="CT17" s="644"/>
      <c r="CU17" s="644"/>
      <c r="CV17" s="644"/>
      <c r="CW17" s="644"/>
      <c r="CX17" s="644"/>
      <c r="CY17" s="645"/>
      <c r="CZ17" s="703">
        <v>10</v>
      </c>
      <c r="DA17" s="703"/>
      <c r="DB17" s="703"/>
      <c r="DC17" s="703"/>
      <c r="DD17" s="649" t="s">
        <v>239</v>
      </c>
      <c r="DE17" s="644"/>
      <c r="DF17" s="644"/>
      <c r="DG17" s="644"/>
      <c r="DH17" s="644"/>
      <c r="DI17" s="644"/>
      <c r="DJ17" s="644"/>
      <c r="DK17" s="644"/>
      <c r="DL17" s="644"/>
      <c r="DM17" s="644"/>
      <c r="DN17" s="644"/>
      <c r="DO17" s="644"/>
      <c r="DP17" s="645"/>
      <c r="DQ17" s="649">
        <v>1921825</v>
      </c>
      <c r="DR17" s="644"/>
      <c r="DS17" s="644"/>
      <c r="DT17" s="644"/>
      <c r="DU17" s="644"/>
      <c r="DV17" s="644"/>
      <c r="DW17" s="644"/>
      <c r="DX17" s="644"/>
      <c r="DY17" s="644"/>
      <c r="DZ17" s="644"/>
      <c r="EA17" s="644"/>
      <c r="EB17" s="644"/>
      <c r="EC17" s="684"/>
    </row>
    <row r="18" spans="2:133" ht="11.25" customHeight="1" x14ac:dyDescent="0.15">
      <c r="B18" s="638" t="s">
        <v>268</v>
      </c>
      <c r="C18" s="639"/>
      <c r="D18" s="639"/>
      <c r="E18" s="639"/>
      <c r="F18" s="639"/>
      <c r="G18" s="639"/>
      <c r="H18" s="639"/>
      <c r="I18" s="639"/>
      <c r="J18" s="639"/>
      <c r="K18" s="639"/>
      <c r="L18" s="639"/>
      <c r="M18" s="639"/>
      <c r="N18" s="639"/>
      <c r="O18" s="639"/>
      <c r="P18" s="639"/>
      <c r="Q18" s="640"/>
      <c r="R18" s="641">
        <v>1202592</v>
      </c>
      <c r="S18" s="644"/>
      <c r="T18" s="644"/>
      <c r="U18" s="644"/>
      <c r="V18" s="644"/>
      <c r="W18" s="644"/>
      <c r="X18" s="644"/>
      <c r="Y18" s="645"/>
      <c r="Z18" s="703">
        <v>5.9</v>
      </c>
      <c r="AA18" s="703"/>
      <c r="AB18" s="703"/>
      <c r="AC18" s="703"/>
      <c r="AD18" s="704">
        <v>1135147</v>
      </c>
      <c r="AE18" s="704"/>
      <c r="AF18" s="704"/>
      <c r="AG18" s="704"/>
      <c r="AH18" s="704"/>
      <c r="AI18" s="704"/>
      <c r="AJ18" s="704"/>
      <c r="AK18" s="704"/>
      <c r="AL18" s="646">
        <v>9.8000000000000007</v>
      </c>
      <c r="AM18" s="647"/>
      <c r="AN18" s="647"/>
      <c r="AO18" s="705"/>
      <c r="AP18" s="638" t="s">
        <v>269</v>
      </c>
      <c r="AQ18" s="639"/>
      <c r="AR18" s="639"/>
      <c r="AS18" s="639"/>
      <c r="AT18" s="639"/>
      <c r="AU18" s="639"/>
      <c r="AV18" s="639"/>
      <c r="AW18" s="639"/>
      <c r="AX18" s="639"/>
      <c r="AY18" s="639"/>
      <c r="AZ18" s="639"/>
      <c r="BA18" s="639"/>
      <c r="BB18" s="639"/>
      <c r="BC18" s="639"/>
      <c r="BD18" s="639"/>
      <c r="BE18" s="639"/>
      <c r="BF18" s="640"/>
      <c r="BG18" s="641" t="s">
        <v>179</v>
      </c>
      <c r="BH18" s="644"/>
      <c r="BI18" s="644"/>
      <c r="BJ18" s="644"/>
      <c r="BK18" s="644"/>
      <c r="BL18" s="644"/>
      <c r="BM18" s="644"/>
      <c r="BN18" s="645"/>
      <c r="BO18" s="703" t="s">
        <v>239</v>
      </c>
      <c r="BP18" s="703"/>
      <c r="BQ18" s="703"/>
      <c r="BR18" s="703"/>
      <c r="BS18" s="649" t="s">
        <v>239</v>
      </c>
      <c r="BT18" s="644"/>
      <c r="BU18" s="644"/>
      <c r="BV18" s="644"/>
      <c r="BW18" s="644"/>
      <c r="BX18" s="644"/>
      <c r="BY18" s="644"/>
      <c r="BZ18" s="644"/>
      <c r="CA18" s="644"/>
      <c r="CB18" s="684"/>
      <c r="CD18" s="685" t="s">
        <v>270</v>
      </c>
      <c r="CE18" s="682"/>
      <c r="CF18" s="682"/>
      <c r="CG18" s="682"/>
      <c r="CH18" s="682"/>
      <c r="CI18" s="682"/>
      <c r="CJ18" s="682"/>
      <c r="CK18" s="682"/>
      <c r="CL18" s="682"/>
      <c r="CM18" s="682"/>
      <c r="CN18" s="682"/>
      <c r="CO18" s="682"/>
      <c r="CP18" s="682"/>
      <c r="CQ18" s="683"/>
      <c r="CR18" s="641" t="s">
        <v>179</v>
      </c>
      <c r="CS18" s="644"/>
      <c r="CT18" s="644"/>
      <c r="CU18" s="644"/>
      <c r="CV18" s="644"/>
      <c r="CW18" s="644"/>
      <c r="CX18" s="644"/>
      <c r="CY18" s="645"/>
      <c r="CZ18" s="703" t="s">
        <v>179</v>
      </c>
      <c r="DA18" s="703"/>
      <c r="DB18" s="703"/>
      <c r="DC18" s="703"/>
      <c r="DD18" s="649" t="s">
        <v>239</v>
      </c>
      <c r="DE18" s="644"/>
      <c r="DF18" s="644"/>
      <c r="DG18" s="644"/>
      <c r="DH18" s="644"/>
      <c r="DI18" s="644"/>
      <c r="DJ18" s="644"/>
      <c r="DK18" s="644"/>
      <c r="DL18" s="644"/>
      <c r="DM18" s="644"/>
      <c r="DN18" s="644"/>
      <c r="DO18" s="644"/>
      <c r="DP18" s="645"/>
      <c r="DQ18" s="649" t="s">
        <v>239</v>
      </c>
      <c r="DR18" s="644"/>
      <c r="DS18" s="644"/>
      <c r="DT18" s="644"/>
      <c r="DU18" s="644"/>
      <c r="DV18" s="644"/>
      <c r="DW18" s="644"/>
      <c r="DX18" s="644"/>
      <c r="DY18" s="644"/>
      <c r="DZ18" s="644"/>
      <c r="EA18" s="644"/>
      <c r="EB18" s="644"/>
      <c r="EC18" s="684"/>
    </row>
    <row r="19" spans="2:133" ht="11.25" customHeight="1" x14ac:dyDescent="0.15">
      <c r="B19" s="638" t="s">
        <v>271</v>
      </c>
      <c r="C19" s="639"/>
      <c r="D19" s="639"/>
      <c r="E19" s="639"/>
      <c r="F19" s="639"/>
      <c r="G19" s="639"/>
      <c r="H19" s="639"/>
      <c r="I19" s="639"/>
      <c r="J19" s="639"/>
      <c r="K19" s="639"/>
      <c r="L19" s="639"/>
      <c r="M19" s="639"/>
      <c r="N19" s="639"/>
      <c r="O19" s="639"/>
      <c r="P19" s="639"/>
      <c r="Q19" s="640"/>
      <c r="R19" s="641">
        <v>1135147</v>
      </c>
      <c r="S19" s="644"/>
      <c r="T19" s="644"/>
      <c r="U19" s="644"/>
      <c r="V19" s="644"/>
      <c r="W19" s="644"/>
      <c r="X19" s="644"/>
      <c r="Y19" s="645"/>
      <c r="Z19" s="703">
        <v>5.6</v>
      </c>
      <c r="AA19" s="703"/>
      <c r="AB19" s="703"/>
      <c r="AC19" s="703"/>
      <c r="AD19" s="704">
        <v>1135147</v>
      </c>
      <c r="AE19" s="704"/>
      <c r="AF19" s="704"/>
      <c r="AG19" s="704"/>
      <c r="AH19" s="704"/>
      <c r="AI19" s="704"/>
      <c r="AJ19" s="704"/>
      <c r="AK19" s="704"/>
      <c r="AL19" s="646">
        <v>9.8000000000000007</v>
      </c>
      <c r="AM19" s="647"/>
      <c r="AN19" s="647"/>
      <c r="AO19" s="705"/>
      <c r="AP19" s="638" t="s">
        <v>272</v>
      </c>
      <c r="AQ19" s="639"/>
      <c r="AR19" s="639"/>
      <c r="AS19" s="639"/>
      <c r="AT19" s="639"/>
      <c r="AU19" s="639"/>
      <c r="AV19" s="639"/>
      <c r="AW19" s="639"/>
      <c r="AX19" s="639"/>
      <c r="AY19" s="639"/>
      <c r="AZ19" s="639"/>
      <c r="BA19" s="639"/>
      <c r="BB19" s="639"/>
      <c r="BC19" s="639"/>
      <c r="BD19" s="639"/>
      <c r="BE19" s="639"/>
      <c r="BF19" s="640"/>
      <c r="BG19" s="641">
        <v>605692</v>
      </c>
      <c r="BH19" s="644"/>
      <c r="BI19" s="644"/>
      <c r="BJ19" s="644"/>
      <c r="BK19" s="644"/>
      <c r="BL19" s="644"/>
      <c r="BM19" s="644"/>
      <c r="BN19" s="645"/>
      <c r="BO19" s="703">
        <v>6.4</v>
      </c>
      <c r="BP19" s="703"/>
      <c r="BQ19" s="703"/>
      <c r="BR19" s="703"/>
      <c r="BS19" s="649" t="s">
        <v>239</v>
      </c>
      <c r="BT19" s="644"/>
      <c r="BU19" s="644"/>
      <c r="BV19" s="644"/>
      <c r="BW19" s="644"/>
      <c r="BX19" s="644"/>
      <c r="BY19" s="644"/>
      <c r="BZ19" s="644"/>
      <c r="CA19" s="644"/>
      <c r="CB19" s="684"/>
      <c r="CD19" s="685" t="s">
        <v>273</v>
      </c>
      <c r="CE19" s="682"/>
      <c r="CF19" s="682"/>
      <c r="CG19" s="682"/>
      <c r="CH19" s="682"/>
      <c r="CI19" s="682"/>
      <c r="CJ19" s="682"/>
      <c r="CK19" s="682"/>
      <c r="CL19" s="682"/>
      <c r="CM19" s="682"/>
      <c r="CN19" s="682"/>
      <c r="CO19" s="682"/>
      <c r="CP19" s="682"/>
      <c r="CQ19" s="683"/>
      <c r="CR19" s="641" t="s">
        <v>239</v>
      </c>
      <c r="CS19" s="644"/>
      <c r="CT19" s="644"/>
      <c r="CU19" s="644"/>
      <c r="CV19" s="644"/>
      <c r="CW19" s="644"/>
      <c r="CX19" s="644"/>
      <c r="CY19" s="645"/>
      <c r="CZ19" s="703" t="s">
        <v>239</v>
      </c>
      <c r="DA19" s="703"/>
      <c r="DB19" s="703"/>
      <c r="DC19" s="703"/>
      <c r="DD19" s="649" t="s">
        <v>179</v>
      </c>
      <c r="DE19" s="644"/>
      <c r="DF19" s="644"/>
      <c r="DG19" s="644"/>
      <c r="DH19" s="644"/>
      <c r="DI19" s="644"/>
      <c r="DJ19" s="644"/>
      <c r="DK19" s="644"/>
      <c r="DL19" s="644"/>
      <c r="DM19" s="644"/>
      <c r="DN19" s="644"/>
      <c r="DO19" s="644"/>
      <c r="DP19" s="645"/>
      <c r="DQ19" s="649" t="s">
        <v>179</v>
      </c>
      <c r="DR19" s="644"/>
      <c r="DS19" s="644"/>
      <c r="DT19" s="644"/>
      <c r="DU19" s="644"/>
      <c r="DV19" s="644"/>
      <c r="DW19" s="644"/>
      <c r="DX19" s="644"/>
      <c r="DY19" s="644"/>
      <c r="DZ19" s="644"/>
      <c r="EA19" s="644"/>
      <c r="EB19" s="644"/>
      <c r="EC19" s="684"/>
    </row>
    <row r="20" spans="2:133" ht="11.25" customHeight="1" x14ac:dyDescent="0.15">
      <c r="B20" s="638" t="s">
        <v>274</v>
      </c>
      <c r="C20" s="639"/>
      <c r="D20" s="639"/>
      <c r="E20" s="639"/>
      <c r="F20" s="639"/>
      <c r="G20" s="639"/>
      <c r="H20" s="639"/>
      <c r="I20" s="639"/>
      <c r="J20" s="639"/>
      <c r="K20" s="639"/>
      <c r="L20" s="639"/>
      <c r="M20" s="639"/>
      <c r="N20" s="639"/>
      <c r="O20" s="639"/>
      <c r="P20" s="639"/>
      <c r="Q20" s="640"/>
      <c r="R20" s="641">
        <v>67445</v>
      </c>
      <c r="S20" s="644"/>
      <c r="T20" s="644"/>
      <c r="U20" s="644"/>
      <c r="V20" s="644"/>
      <c r="W20" s="644"/>
      <c r="X20" s="644"/>
      <c r="Y20" s="645"/>
      <c r="Z20" s="703">
        <v>0.3</v>
      </c>
      <c r="AA20" s="703"/>
      <c r="AB20" s="703"/>
      <c r="AC20" s="703"/>
      <c r="AD20" s="704" t="s">
        <v>239</v>
      </c>
      <c r="AE20" s="704"/>
      <c r="AF20" s="704"/>
      <c r="AG20" s="704"/>
      <c r="AH20" s="704"/>
      <c r="AI20" s="704"/>
      <c r="AJ20" s="704"/>
      <c r="AK20" s="704"/>
      <c r="AL20" s="646" t="s">
        <v>239</v>
      </c>
      <c r="AM20" s="647"/>
      <c r="AN20" s="647"/>
      <c r="AO20" s="705"/>
      <c r="AP20" s="638" t="s">
        <v>275</v>
      </c>
      <c r="AQ20" s="639"/>
      <c r="AR20" s="639"/>
      <c r="AS20" s="639"/>
      <c r="AT20" s="639"/>
      <c r="AU20" s="639"/>
      <c r="AV20" s="639"/>
      <c r="AW20" s="639"/>
      <c r="AX20" s="639"/>
      <c r="AY20" s="639"/>
      <c r="AZ20" s="639"/>
      <c r="BA20" s="639"/>
      <c r="BB20" s="639"/>
      <c r="BC20" s="639"/>
      <c r="BD20" s="639"/>
      <c r="BE20" s="639"/>
      <c r="BF20" s="640"/>
      <c r="BG20" s="641">
        <v>605692</v>
      </c>
      <c r="BH20" s="644"/>
      <c r="BI20" s="644"/>
      <c r="BJ20" s="644"/>
      <c r="BK20" s="644"/>
      <c r="BL20" s="644"/>
      <c r="BM20" s="644"/>
      <c r="BN20" s="645"/>
      <c r="BO20" s="703">
        <v>6.4</v>
      </c>
      <c r="BP20" s="703"/>
      <c r="BQ20" s="703"/>
      <c r="BR20" s="703"/>
      <c r="BS20" s="649" t="s">
        <v>239</v>
      </c>
      <c r="BT20" s="644"/>
      <c r="BU20" s="644"/>
      <c r="BV20" s="644"/>
      <c r="BW20" s="644"/>
      <c r="BX20" s="644"/>
      <c r="BY20" s="644"/>
      <c r="BZ20" s="644"/>
      <c r="CA20" s="644"/>
      <c r="CB20" s="684"/>
      <c r="CD20" s="685" t="s">
        <v>276</v>
      </c>
      <c r="CE20" s="682"/>
      <c r="CF20" s="682"/>
      <c r="CG20" s="682"/>
      <c r="CH20" s="682"/>
      <c r="CI20" s="682"/>
      <c r="CJ20" s="682"/>
      <c r="CK20" s="682"/>
      <c r="CL20" s="682"/>
      <c r="CM20" s="682"/>
      <c r="CN20" s="682"/>
      <c r="CO20" s="682"/>
      <c r="CP20" s="682"/>
      <c r="CQ20" s="683"/>
      <c r="CR20" s="641">
        <v>19460193</v>
      </c>
      <c r="CS20" s="644"/>
      <c r="CT20" s="644"/>
      <c r="CU20" s="644"/>
      <c r="CV20" s="644"/>
      <c r="CW20" s="644"/>
      <c r="CX20" s="644"/>
      <c r="CY20" s="645"/>
      <c r="CZ20" s="703">
        <v>100</v>
      </c>
      <c r="DA20" s="703"/>
      <c r="DB20" s="703"/>
      <c r="DC20" s="703"/>
      <c r="DD20" s="649">
        <v>1542744</v>
      </c>
      <c r="DE20" s="644"/>
      <c r="DF20" s="644"/>
      <c r="DG20" s="644"/>
      <c r="DH20" s="644"/>
      <c r="DI20" s="644"/>
      <c r="DJ20" s="644"/>
      <c r="DK20" s="644"/>
      <c r="DL20" s="644"/>
      <c r="DM20" s="644"/>
      <c r="DN20" s="644"/>
      <c r="DO20" s="644"/>
      <c r="DP20" s="645"/>
      <c r="DQ20" s="649">
        <v>14042065</v>
      </c>
      <c r="DR20" s="644"/>
      <c r="DS20" s="644"/>
      <c r="DT20" s="644"/>
      <c r="DU20" s="644"/>
      <c r="DV20" s="644"/>
      <c r="DW20" s="644"/>
      <c r="DX20" s="644"/>
      <c r="DY20" s="644"/>
      <c r="DZ20" s="644"/>
      <c r="EA20" s="644"/>
      <c r="EB20" s="644"/>
      <c r="EC20" s="684"/>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239</v>
      </c>
      <c r="S21" s="644"/>
      <c r="T21" s="644"/>
      <c r="U21" s="644"/>
      <c r="V21" s="644"/>
      <c r="W21" s="644"/>
      <c r="X21" s="644"/>
      <c r="Y21" s="645"/>
      <c r="Z21" s="703" t="s">
        <v>239</v>
      </c>
      <c r="AA21" s="703"/>
      <c r="AB21" s="703"/>
      <c r="AC21" s="703"/>
      <c r="AD21" s="704" t="s">
        <v>239</v>
      </c>
      <c r="AE21" s="704"/>
      <c r="AF21" s="704"/>
      <c r="AG21" s="704"/>
      <c r="AH21" s="704"/>
      <c r="AI21" s="704"/>
      <c r="AJ21" s="704"/>
      <c r="AK21" s="704"/>
      <c r="AL21" s="646" t="s">
        <v>179</v>
      </c>
      <c r="AM21" s="647"/>
      <c r="AN21" s="647"/>
      <c r="AO21" s="705"/>
      <c r="AP21" s="749" t="s">
        <v>278</v>
      </c>
      <c r="AQ21" s="756"/>
      <c r="AR21" s="756"/>
      <c r="AS21" s="756"/>
      <c r="AT21" s="756"/>
      <c r="AU21" s="756"/>
      <c r="AV21" s="756"/>
      <c r="AW21" s="756"/>
      <c r="AX21" s="756"/>
      <c r="AY21" s="756"/>
      <c r="AZ21" s="756"/>
      <c r="BA21" s="756"/>
      <c r="BB21" s="756"/>
      <c r="BC21" s="756"/>
      <c r="BD21" s="756"/>
      <c r="BE21" s="756"/>
      <c r="BF21" s="751"/>
      <c r="BG21" s="641" t="s">
        <v>179</v>
      </c>
      <c r="BH21" s="644"/>
      <c r="BI21" s="644"/>
      <c r="BJ21" s="644"/>
      <c r="BK21" s="644"/>
      <c r="BL21" s="644"/>
      <c r="BM21" s="644"/>
      <c r="BN21" s="645"/>
      <c r="BO21" s="703" t="s">
        <v>239</v>
      </c>
      <c r="BP21" s="703"/>
      <c r="BQ21" s="703"/>
      <c r="BR21" s="703"/>
      <c r="BS21" s="649" t="s">
        <v>239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279</v>
      </c>
      <c r="C22" s="639"/>
      <c r="D22" s="639"/>
      <c r="E22" s="639"/>
      <c r="F22" s="639"/>
      <c r="G22" s="639"/>
      <c r="H22" s="639"/>
      <c r="I22" s="639"/>
      <c r="J22" s="639"/>
      <c r="K22" s="639"/>
      <c r="L22" s="639"/>
      <c r="M22" s="639"/>
      <c r="N22" s="639"/>
      <c r="O22" s="639"/>
      <c r="P22" s="639"/>
      <c r="Q22" s="640"/>
      <c r="R22" s="641">
        <v>11874274</v>
      </c>
      <c r="S22" s="644"/>
      <c r="T22" s="644"/>
      <c r="U22" s="644"/>
      <c r="V22" s="644"/>
      <c r="W22" s="644"/>
      <c r="X22" s="644"/>
      <c r="Y22" s="645"/>
      <c r="Z22" s="703">
        <v>58.6</v>
      </c>
      <c r="AA22" s="703"/>
      <c r="AB22" s="703"/>
      <c r="AC22" s="703"/>
      <c r="AD22" s="704">
        <v>11201137</v>
      </c>
      <c r="AE22" s="704"/>
      <c r="AF22" s="704"/>
      <c r="AG22" s="704"/>
      <c r="AH22" s="704"/>
      <c r="AI22" s="704"/>
      <c r="AJ22" s="704"/>
      <c r="AK22" s="704"/>
      <c r="AL22" s="646">
        <v>96.9</v>
      </c>
      <c r="AM22" s="647"/>
      <c r="AN22" s="647"/>
      <c r="AO22" s="705"/>
      <c r="AP22" s="749" t="s">
        <v>280</v>
      </c>
      <c r="AQ22" s="756"/>
      <c r="AR22" s="756"/>
      <c r="AS22" s="756"/>
      <c r="AT22" s="756"/>
      <c r="AU22" s="756"/>
      <c r="AV22" s="756"/>
      <c r="AW22" s="756"/>
      <c r="AX22" s="756"/>
      <c r="AY22" s="756"/>
      <c r="AZ22" s="756"/>
      <c r="BA22" s="756"/>
      <c r="BB22" s="756"/>
      <c r="BC22" s="756"/>
      <c r="BD22" s="756"/>
      <c r="BE22" s="756"/>
      <c r="BF22" s="751"/>
      <c r="BG22" s="641" t="s">
        <v>239</v>
      </c>
      <c r="BH22" s="644"/>
      <c r="BI22" s="644"/>
      <c r="BJ22" s="644"/>
      <c r="BK22" s="644"/>
      <c r="BL22" s="644"/>
      <c r="BM22" s="644"/>
      <c r="BN22" s="645"/>
      <c r="BO22" s="703" t="s">
        <v>239</v>
      </c>
      <c r="BP22" s="703"/>
      <c r="BQ22" s="703"/>
      <c r="BR22" s="703"/>
      <c r="BS22" s="649" t="s">
        <v>179</v>
      </c>
      <c r="BT22" s="644"/>
      <c r="BU22" s="644"/>
      <c r="BV22" s="644"/>
      <c r="BW22" s="644"/>
      <c r="BX22" s="644"/>
      <c r="BY22" s="644"/>
      <c r="BZ22" s="644"/>
      <c r="CA22" s="644"/>
      <c r="CB22" s="684"/>
      <c r="CD22" s="758" t="s">
        <v>281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282</v>
      </c>
      <c r="C23" s="639"/>
      <c r="D23" s="639"/>
      <c r="E23" s="639"/>
      <c r="F23" s="639"/>
      <c r="G23" s="639"/>
      <c r="H23" s="639"/>
      <c r="I23" s="639"/>
      <c r="J23" s="639"/>
      <c r="K23" s="639"/>
      <c r="L23" s="639"/>
      <c r="M23" s="639"/>
      <c r="N23" s="639"/>
      <c r="O23" s="639"/>
      <c r="P23" s="639"/>
      <c r="Q23" s="640"/>
      <c r="R23" s="641">
        <v>7490</v>
      </c>
      <c r="S23" s="644"/>
      <c r="T23" s="644"/>
      <c r="U23" s="644"/>
      <c r="V23" s="644"/>
      <c r="W23" s="644"/>
      <c r="X23" s="644"/>
      <c r="Y23" s="645"/>
      <c r="Z23" s="703">
        <v>0</v>
      </c>
      <c r="AA23" s="703"/>
      <c r="AB23" s="703"/>
      <c r="AC23" s="703"/>
      <c r="AD23" s="704">
        <v>7490</v>
      </c>
      <c r="AE23" s="704"/>
      <c r="AF23" s="704"/>
      <c r="AG23" s="704"/>
      <c r="AH23" s="704"/>
      <c r="AI23" s="704"/>
      <c r="AJ23" s="704"/>
      <c r="AK23" s="704"/>
      <c r="AL23" s="646">
        <v>0.1</v>
      </c>
      <c r="AM23" s="647"/>
      <c r="AN23" s="647"/>
      <c r="AO23" s="705"/>
      <c r="AP23" s="749" t="s">
        <v>283</v>
      </c>
      <c r="AQ23" s="756"/>
      <c r="AR23" s="756"/>
      <c r="AS23" s="756"/>
      <c r="AT23" s="756"/>
      <c r="AU23" s="756"/>
      <c r="AV23" s="756"/>
      <c r="AW23" s="756"/>
      <c r="AX23" s="756"/>
      <c r="AY23" s="756"/>
      <c r="AZ23" s="756"/>
      <c r="BA23" s="756"/>
      <c r="BB23" s="756"/>
      <c r="BC23" s="756"/>
      <c r="BD23" s="756"/>
      <c r="BE23" s="756"/>
      <c r="BF23" s="751"/>
      <c r="BG23" s="641">
        <v>605692</v>
      </c>
      <c r="BH23" s="644"/>
      <c r="BI23" s="644"/>
      <c r="BJ23" s="644"/>
      <c r="BK23" s="644"/>
      <c r="BL23" s="644"/>
      <c r="BM23" s="644"/>
      <c r="BN23" s="645"/>
      <c r="BO23" s="703">
        <v>6.4</v>
      </c>
      <c r="BP23" s="703"/>
      <c r="BQ23" s="703"/>
      <c r="BR23" s="703"/>
      <c r="BS23" s="649" t="s">
        <v>179</v>
      </c>
      <c r="BT23" s="644"/>
      <c r="BU23" s="644"/>
      <c r="BV23" s="644"/>
      <c r="BW23" s="644"/>
      <c r="BX23" s="644"/>
      <c r="BY23" s="644"/>
      <c r="BZ23" s="644"/>
      <c r="CA23" s="644"/>
      <c r="CB23" s="684"/>
      <c r="CD23" s="758" t="s">
        <v>222</v>
      </c>
      <c r="CE23" s="759"/>
      <c r="CF23" s="759"/>
      <c r="CG23" s="759"/>
      <c r="CH23" s="759"/>
      <c r="CI23" s="759"/>
      <c r="CJ23" s="759"/>
      <c r="CK23" s="759"/>
      <c r="CL23" s="759"/>
      <c r="CM23" s="759"/>
      <c r="CN23" s="759"/>
      <c r="CO23" s="759"/>
      <c r="CP23" s="759"/>
      <c r="CQ23" s="760"/>
      <c r="CR23" s="758" t="s">
        <v>284</v>
      </c>
      <c r="CS23" s="759"/>
      <c r="CT23" s="759"/>
      <c r="CU23" s="759"/>
      <c r="CV23" s="759"/>
      <c r="CW23" s="759"/>
      <c r="CX23" s="759"/>
      <c r="CY23" s="760"/>
      <c r="CZ23" s="758" t="s">
        <v>285</v>
      </c>
      <c r="DA23" s="759"/>
      <c r="DB23" s="759"/>
      <c r="DC23" s="760"/>
      <c r="DD23" s="758" t="s">
        <v>286</v>
      </c>
      <c r="DE23" s="759"/>
      <c r="DF23" s="759"/>
      <c r="DG23" s="759"/>
      <c r="DH23" s="759"/>
      <c r="DI23" s="759"/>
      <c r="DJ23" s="759"/>
      <c r="DK23" s="760"/>
      <c r="DL23" s="767" t="s">
        <v>287</v>
      </c>
      <c r="DM23" s="768"/>
      <c r="DN23" s="768"/>
      <c r="DO23" s="768"/>
      <c r="DP23" s="768"/>
      <c r="DQ23" s="768"/>
      <c r="DR23" s="768"/>
      <c r="DS23" s="768"/>
      <c r="DT23" s="768"/>
      <c r="DU23" s="768"/>
      <c r="DV23" s="769"/>
      <c r="DW23" s="758" t="s">
        <v>288</v>
      </c>
      <c r="DX23" s="759"/>
      <c r="DY23" s="759"/>
      <c r="DZ23" s="759"/>
      <c r="EA23" s="759"/>
      <c r="EB23" s="759"/>
      <c r="EC23" s="760"/>
    </row>
    <row r="24" spans="2:133" ht="11.25" customHeight="1" x14ac:dyDescent="0.15">
      <c r="B24" s="638" t="s">
        <v>289</v>
      </c>
      <c r="C24" s="639"/>
      <c r="D24" s="639"/>
      <c r="E24" s="639"/>
      <c r="F24" s="639"/>
      <c r="G24" s="639"/>
      <c r="H24" s="639"/>
      <c r="I24" s="639"/>
      <c r="J24" s="639"/>
      <c r="K24" s="639"/>
      <c r="L24" s="639"/>
      <c r="M24" s="639"/>
      <c r="N24" s="639"/>
      <c r="O24" s="639"/>
      <c r="P24" s="639"/>
      <c r="Q24" s="640"/>
      <c r="R24" s="641">
        <v>305467</v>
      </c>
      <c r="S24" s="644"/>
      <c r="T24" s="644"/>
      <c r="U24" s="644"/>
      <c r="V24" s="644"/>
      <c r="W24" s="644"/>
      <c r="X24" s="644"/>
      <c r="Y24" s="645"/>
      <c r="Z24" s="703">
        <v>1.5</v>
      </c>
      <c r="AA24" s="703"/>
      <c r="AB24" s="703"/>
      <c r="AC24" s="703"/>
      <c r="AD24" s="704" t="s">
        <v>239</v>
      </c>
      <c r="AE24" s="704"/>
      <c r="AF24" s="704"/>
      <c r="AG24" s="704"/>
      <c r="AH24" s="704"/>
      <c r="AI24" s="704"/>
      <c r="AJ24" s="704"/>
      <c r="AK24" s="704"/>
      <c r="AL24" s="646" t="s">
        <v>179</v>
      </c>
      <c r="AM24" s="647"/>
      <c r="AN24" s="647"/>
      <c r="AO24" s="705"/>
      <c r="AP24" s="749" t="s">
        <v>290</v>
      </c>
      <c r="AQ24" s="756"/>
      <c r="AR24" s="756"/>
      <c r="AS24" s="756"/>
      <c r="AT24" s="756"/>
      <c r="AU24" s="756"/>
      <c r="AV24" s="756"/>
      <c r="AW24" s="756"/>
      <c r="AX24" s="756"/>
      <c r="AY24" s="756"/>
      <c r="AZ24" s="756"/>
      <c r="BA24" s="756"/>
      <c r="BB24" s="756"/>
      <c r="BC24" s="756"/>
      <c r="BD24" s="756"/>
      <c r="BE24" s="756"/>
      <c r="BF24" s="751"/>
      <c r="BG24" s="641" t="s">
        <v>239</v>
      </c>
      <c r="BH24" s="644"/>
      <c r="BI24" s="644"/>
      <c r="BJ24" s="644"/>
      <c r="BK24" s="644"/>
      <c r="BL24" s="644"/>
      <c r="BM24" s="644"/>
      <c r="BN24" s="645"/>
      <c r="BO24" s="703" t="s">
        <v>179</v>
      </c>
      <c r="BP24" s="703"/>
      <c r="BQ24" s="703"/>
      <c r="BR24" s="703"/>
      <c r="BS24" s="649" t="s">
        <v>179</v>
      </c>
      <c r="BT24" s="644"/>
      <c r="BU24" s="644"/>
      <c r="BV24" s="644"/>
      <c r="BW24" s="644"/>
      <c r="BX24" s="644"/>
      <c r="BY24" s="644"/>
      <c r="BZ24" s="644"/>
      <c r="CA24" s="644"/>
      <c r="CB24" s="684"/>
      <c r="CD24" s="712" t="s">
        <v>291</v>
      </c>
      <c r="CE24" s="713"/>
      <c r="CF24" s="713"/>
      <c r="CG24" s="713"/>
      <c r="CH24" s="713"/>
      <c r="CI24" s="713"/>
      <c r="CJ24" s="713"/>
      <c r="CK24" s="713"/>
      <c r="CL24" s="713"/>
      <c r="CM24" s="713"/>
      <c r="CN24" s="713"/>
      <c r="CO24" s="713"/>
      <c r="CP24" s="713"/>
      <c r="CQ24" s="714"/>
      <c r="CR24" s="706">
        <v>10640773</v>
      </c>
      <c r="CS24" s="707"/>
      <c r="CT24" s="707"/>
      <c r="CU24" s="707"/>
      <c r="CV24" s="707"/>
      <c r="CW24" s="707"/>
      <c r="CX24" s="707"/>
      <c r="CY24" s="753"/>
      <c r="CZ24" s="754">
        <v>54.7</v>
      </c>
      <c r="DA24" s="723"/>
      <c r="DB24" s="723"/>
      <c r="DC24" s="757"/>
      <c r="DD24" s="752">
        <v>7748713</v>
      </c>
      <c r="DE24" s="707"/>
      <c r="DF24" s="707"/>
      <c r="DG24" s="707"/>
      <c r="DH24" s="707"/>
      <c r="DI24" s="707"/>
      <c r="DJ24" s="707"/>
      <c r="DK24" s="753"/>
      <c r="DL24" s="752">
        <v>7625512</v>
      </c>
      <c r="DM24" s="707"/>
      <c r="DN24" s="707"/>
      <c r="DO24" s="707"/>
      <c r="DP24" s="707"/>
      <c r="DQ24" s="707"/>
      <c r="DR24" s="707"/>
      <c r="DS24" s="707"/>
      <c r="DT24" s="707"/>
      <c r="DU24" s="707"/>
      <c r="DV24" s="753"/>
      <c r="DW24" s="754">
        <v>61.3</v>
      </c>
      <c r="DX24" s="723"/>
      <c r="DY24" s="723"/>
      <c r="DZ24" s="723"/>
      <c r="EA24" s="723"/>
      <c r="EB24" s="723"/>
      <c r="EC24" s="755"/>
    </row>
    <row r="25" spans="2:133" ht="11.25" customHeight="1" x14ac:dyDescent="0.15">
      <c r="B25" s="638" t="s">
        <v>292</v>
      </c>
      <c r="C25" s="639"/>
      <c r="D25" s="639"/>
      <c r="E25" s="639"/>
      <c r="F25" s="639"/>
      <c r="G25" s="639"/>
      <c r="H25" s="639"/>
      <c r="I25" s="639"/>
      <c r="J25" s="639"/>
      <c r="K25" s="639"/>
      <c r="L25" s="639"/>
      <c r="M25" s="639"/>
      <c r="N25" s="639"/>
      <c r="O25" s="639"/>
      <c r="P25" s="639"/>
      <c r="Q25" s="640"/>
      <c r="R25" s="641">
        <v>247265</v>
      </c>
      <c r="S25" s="644"/>
      <c r="T25" s="644"/>
      <c r="U25" s="644"/>
      <c r="V25" s="644"/>
      <c r="W25" s="644"/>
      <c r="X25" s="644"/>
      <c r="Y25" s="645"/>
      <c r="Z25" s="703">
        <v>1.2</v>
      </c>
      <c r="AA25" s="703"/>
      <c r="AB25" s="703"/>
      <c r="AC25" s="703"/>
      <c r="AD25" s="704">
        <v>37071</v>
      </c>
      <c r="AE25" s="704"/>
      <c r="AF25" s="704"/>
      <c r="AG25" s="704"/>
      <c r="AH25" s="704"/>
      <c r="AI25" s="704"/>
      <c r="AJ25" s="704"/>
      <c r="AK25" s="704"/>
      <c r="AL25" s="646">
        <v>0.3</v>
      </c>
      <c r="AM25" s="647"/>
      <c r="AN25" s="647"/>
      <c r="AO25" s="705"/>
      <c r="AP25" s="749" t="s">
        <v>293</v>
      </c>
      <c r="AQ25" s="756"/>
      <c r="AR25" s="756"/>
      <c r="AS25" s="756"/>
      <c r="AT25" s="756"/>
      <c r="AU25" s="756"/>
      <c r="AV25" s="756"/>
      <c r="AW25" s="756"/>
      <c r="AX25" s="756"/>
      <c r="AY25" s="756"/>
      <c r="AZ25" s="756"/>
      <c r="BA25" s="756"/>
      <c r="BB25" s="756"/>
      <c r="BC25" s="756"/>
      <c r="BD25" s="756"/>
      <c r="BE25" s="756"/>
      <c r="BF25" s="751"/>
      <c r="BG25" s="641" t="s">
        <v>179</v>
      </c>
      <c r="BH25" s="644"/>
      <c r="BI25" s="644"/>
      <c r="BJ25" s="644"/>
      <c r="BK25" s="644"/>
      <c r="BL25" s="644"/>
      <c r="BM25" s="644"/>
      <c r="BN25" s="645"/>
      <c r="BO25" s="703" t="s">
        <v>239</v>
      </c>
      <c r="BP25" s="703"/>
      <c r="BQ25" s="703"/>
      <c r="BR25" s="703"/>
      <c r="BS25" s="649" t="s">
        <v>239</v>
      </c>
      <c r="BT25" s="644"/>
      <c r="BU25" s="644"/>
      <c r="BV25" s="644"/>
      <c r="BW25" s="644"/>
      <c r="BX25" s="644"/>
      <c r="BY25" s="644"/>
      <c r="BZ25" s="644"/>
      <c r="CA25" s="644"/>
      <c r="CB25" s="684"/>
      <c r="CD25" s="685" t="s">
        <v>294</v>
      </c>
      <c r="CE25" s="682"/>
      <c r="CF25" s="682"/>
      <c r="CG25" s="682"/>
      <c r="CH25" s="682"/>
      <c r="CI25" s="682"/>
      <c r="CJ25" s="682"/>
      <c r="CK25" s="682"/>
      <c r="CL25" s="682"/>
      <c r="CM25" s="682"/>
      <c r="CN25" s="682"/>
      <c r="CO25" s="682"/>
      <c r="CP25" s="682"/>
      <c r="CQ25" s="683"/>
      <c r="CR25" s="641">
        <v>4705249</v>
      </c>
      <c r="CS25" s="642"/>
      <c r="CT25" s="642"/>
      <c r="CU25" s="642"/>
      <c r="CV25" s="642"/>
      <c r="CW25" s="642"/>
      <c r="CX25" s="642"/>
      <c r="CY25" s="643"/>
      <c r="CZ25" s="646">
        <v>24.2</v>
      </c>
      <c r="DA25" s="675"/>
      <c r="DB25" s="675"/>
      <c r="DC25" s="676"/>
      <c r="DD25" s="649">
        <v>4534022</v>
      </c>
      <c r="DE25" s="642"/>
      <c r="DF25" s="642"/>
      <c r="DG25" s="642"/>
      <c r="DH25" s="642"/>
      <c r="DI25" s="642"/>
      <c r="DJ25" s="642"/>
      <c r="DK25" s="643"/>
      <c r="DL25" s="649">
        <v>4499865</v>
      </c>
      <c r="DM25" s="642"/>
      <c r="DN25" s="642"/>
      <c r="DO25" s="642"/>
      <c r="DP25" s="642"/>
      <c r="DQ25" s="642"/>
      <c r="DR25" s="642"/>
      <c r="DS25" s="642"/>
      <c r="DT25" s="642"/>
      <c r="DU25" s="642"/>
      <c r="DV25" s="643"/>
      <c r="DW25" s="646">
        <v>36.200000000000003</v>
      </c>
      <c r="DX25" s="675"/>
      <c r="DY25" s="675"/>
      <c r="DZ25" s="675"/>
      <c r="EA25" s="675"/>
      <c r="EB25" s="675"/>
      <c r="EC25" s="677"/>
    </row>
    <row r="26" spans="2:133" ht="11.25" customHeight="1" x14ac:dyDescent="0.15">
      <c r="B26" s="638" t="s">
        <v>295</v>
      </c>
      <c r="C26" s="639"/>
      <c r="D26" s="639"/>
      <c r="E26" s="639"/>
      <c r="F26" s="639"/>
      <c r="G26" s="639"/>
      <c r="H26" s="639"/>
      <c r="I26" s="639"/>
      <c r="J26" s="639"/>
      <c r="K26" s="639"/>
      <c r="L26" s="639"/>
      <c r="M26" s="639"/>
      <c r="N26" s="639"/>
      <c r="O26" s="639"/>
      <c r="P26" s="639"/>
      <c r="Q26" s="640"/>
      <c r="R26" s="641">
        <v>259698</v>
      </c>
      <c r="S26" s="644"/>
      <c r="T26" s="644"/>
      <c r="U26" s="644"/>
      <c r="V26" s="644"/>
      <c r="W26" s="644"/>
      <c r="X26" s="644"/>
      <c r="Y26" s="645"/>
      <c r="Z26" s="703">
        <v>1.3</v>
      </c>
      <c r="AA26" s="703"/>
      <c r="AB26" s="703"/>
      <c r="AC26" s="703"/>
      <c r="AD26" s="704" t="s">
        <v>179</v>
      </c>
      <c r="AE26" s="704"/>
      <c r="AF26" s="704"/>
      <c r="AG26" s="704"/>
      <c r="AH26" s="704"/>
      <c r="AI26" s="704"/>
      <c r="AJ26" s="704"/>
      <c r="AK26" s="704"/>
      <c r="AL26" s="646" t="s">
        <v>239</v>
      </c>
      <c r="AM26" s="647"/>
      <c r="AN26" s="647"/>
      <c r="AO26" s="705"/>
      <c r="AP26" s="749" t="s">
        <v>296</v>
      </c>
      <c r="AQ26" s="750"/>
      <c r="AR26" s="750"/>
      <c r="AS26" s="750"/>
      <c r="AT26" s="750"/>
      <c r="AU26" s="750"/>
      <c r="AV26" s="750"/>
      <c r="AW26" s="750"/>
      <c r="AX26" s="750"/>
      <c r="AY26" s="750"/>
      <c r="AZ26" s="750"/>
      <c r="BA26" s="750"/>
      <c r="BB26" s="750"/>
      <c r="BC26" s="750"/>
      <c r="BD26" s="750"/>
      <c r="BE26" s="750"/>
      <c r="BF26" s="751"/>
      <c r="BG26" s="641" t="s">
        <v>239</v>
      </c>
      <c r="BH26" s="644"/>
      <c r="BI26" s="644"/>
      <c r="BJ26" s="644"/>
      <c r="BK26" s="644"/>
      <c r="BL26" s="644"/>
      <c r="BM26" s="644"/>
      <c r="BN26" s="645"/>
      <c r="BO26" s="703" t="s">
        <v>179</v>
      </c>
      <c r="BP26" s="703"/>
      <c r="BQ26" s="703"/>
      <c r="BR26" s="703"/>
      <c r="BS26" s="649" t="s">
        <v>179</v>
      </c>
      <c r="BT26" s="644"/>
      <c r="BU26" s="644"/>
      <c r="BV26" s="644"/>
      <c r="BW26" s="644"/>
      <c r="BX26" s="644"/>
      <c r="BY26" s="644"/>
      <c r="BZ26" s="644"/>
      <c r="CA26" s="644"/>
      <c r="CB26" s="684"/>
      <c r="CD26" s="685" t="s">
        <v>297</v>
      </c>
      <c r="CE26" s="682"/>
      <c r="CF26" s="682"/>
      <c r="CG26" s="682"/>
      <c r="CH26" s="682"/>
      <c r="CI26" s="682"/>
      <c r="CJ26" s="682"/>
      <c r="CK26" s="682"/>
      <c r="CL26" s="682"/>
      <c r="CM26" s="682"/>
      <c r="CN26" s="682"/>
      <c r="CO26" s="682"/>
      <c r="CP26" s="682"/>
      <c r="CQ26" s="683"/>
      <c r="CR26" s="641">
        <v>3006222</v>
      </c>
      <c r="CS26" s="644"/>
      <c r="CT26" s="644"/>
      <c r="CU26" s="644"/>
      <c r="CV26" s="644"/>
      <c r="CW26" s="644"/>
      <c r="CX26" s="644"/>
      <c r="CY26" s="645"/>
      <c r="CZ26" s="646">
        <v>15.4</v>
      </c>
      <c r="DA26" s="675"/>
      <c r="DB26" s="675"/>
      <c r="DC26" s="676"/>
      <c r="DD26" s="649">
        <v>2869299</v>
      </c>
      <c r="DE26" s="644"/>
      <c r="DF26" s="644"/>
      <c r="DG26" s="644"/>
      <c r="DH26" s="644"/>
      <c r="DI26" s="644"/>
      <c r="DJ26" s="644"/>
      <c r="DK26" s="645"/>
      <c r="DL26" s="649" t="s">
        <v>239</v>
      </c>
      <c r="DM26" s="644"/>
      <c r="DN26" s="644"/>
      <c r="DO26" s="644"/>
      <c r="DP26" s="644"/>
      <c r="DQ26" s="644"/>
      <c r="DR26" s="644"/>
      <c r="DS26" s="644"/>
      <c r="DT26" s="644"/>
      <c r="DU26" s="644"/>
      <c r="DV26" s="645"/>
      <c r="DW26" s="646" t="s">
        <v>179</v>
      </c>
      <c r="DX26" s="675"/>
      <c r="DY26" s="675"/>
      <c r="DZ26" s="675"/>
      <c r="EA26" s="675"/>
      <c r="EB26" s="675"/>
      <c r="EC26" s="677"/>
    </row>
    <row r="27" spans="2:133" ht="11.25" customHeight="1" x14ac:dyDescent="0.15">
      <c r="B27" s="638" t="s">
        <v>298</v>
      </c>
      <c r="C27" s="639"/>
      <c r="D27" s="639"/>
      <c r="E27" s="639"/>
      <c r="F27" s="639"/>
      <c r="G27" s="639"/>
      <c r="H27" s="639"/>
      <c r="I27" s="639"/>
      <c r="J27" s="639"/>
      <c r="K27" s="639"/>
      <c r="L27" s="639"/>
      <c r="M27" s="639"/>
      <c r="N27" s="639"/>
      <c r="O27" s="639"/>
      <c r="P27" s="639"/>
      <c r="Q27" s="640"/>
      <c r="R27" s="641">
        <v>2446132</v>
      </c>
      <c r="S27" s="644"/>
      <c r="T27" s="644"/>
      <c r="U27" s="644"/>
      <c r="V27" s="644"/>
      <c r="W27" s="644"/>
      <c r="X27" s="644"/>
      <c r="Y27" s="645"/>
      <c r="Z27" s="703">
        <v>12.1</v>
      </c>
      <c r="AA27" s="703"/>
      <c r="AB27" s="703"/>
      <c r="AC27" s="703"/>
      <c r="AD27" s="704" t="s">
        <v>179</v>
      </c>
      <c r="AE27" s="704"/>
      <c r="AF27" s="704"/>
      <c r="AG27" s="704"/>
      <c r="AH27" s="704"/>
      <c r="AI27" s="704"/>
      <c r="AJ27" s="704"/>
      <c r="AK27" s="704"/>
      <c r="AL27" s="646" t="s">
        <v>239</v>
      </c>
      <c r="AM27" s="647"/>
      <c r="AN27" s="647"/>
      <c r="AO27" s="705"/>
      <c r="AP27" s="638" t="s">
        <v>299</v>
      </c>
      <c r="AQ27" s="639"/>
      <c r="AR27" s="639"/>
      <c r="AS27" s="639"/>
      <c r="AT27" s="639"/>
      <c r="AU27" s="639"/>
      <c r="AV27" s="639"/>
      <c r="AW27" s="639"/>
      <c r="AX27" s="639"/>
      <c r="AY27" s="639"/>
      <c r="AZ27" s="639"/>
      <c r="BA27" s="639"/>
      <c r="BB27" s="639"/>
      <c r="BC27" s="639"/>
      <c r="BD27" s="639"/>
      <c r="BE27" s="639"/>
      <c r="BF27" s="640"/>
      <c r="BG27" s="641">
        <v>9473244</v>
      </c>
      <c r="BH27" s="644"/>
      <c r="BI27" s="644"/>
      <c r="BJ27" s="644"/>
      <c r="BK27" s="644"/>
      <c r="BL27" s="644"/>
      <c r="BM27" s="644"/>
      <c r="BN27" s="645"/>
      <c r="BO27" s="703">
        <v>100</v>
      </c>
      <c r="BP27" s="703"/>
      <c r="BQ27" s="703"/>
      <c r="BR27" s="703"/>
      <c r="BS27" s="649">
        <v>10158</v>
      </c>
      <c r="BT27" s="644"/>
      <c r="BU27" s="644"/>
      <c r="BV27" s="644"/>
      <c r="BW27" s="644"/>
      <c r="BX27" s="644"/>
      <c r="BY27" s="644"/>
      <c r="BZ27" s="644"/>
      <c r="CA27" s="644"/>
      <c r="CB27" s="684"/>
      <c r="CD27" s="685" t="s">
        <v>300</v>
      </c>
      <c r="CE27" s="682"/>
      <c r="CF27" s="682"/>
      <c r="CG27" s="682"/>
      <c r="CH27" s="682"/>
      <c r="CI27" s="682"/>
      <c r="CJ27" s="682"/>
      <c r="CK27" s="682"/>
      <c r="CL27" s="682"/>
      <c r="CM27" s="682"/>
      <c r="CN27" s="682"/>
      <c r="CO27" s="682"/>
      <c r="CP27" s="682"/>
      <c r="CQ27" s="683"/>
      <c r="CR27" s="641">
        <v>3997701</v>
      </c>
      <c r="CS27" s="642"/>
      <c r="CT27" s="642"/>
      <c r="CU27" s="642"/>
      <c r="CV27" s="642"/>
      <c r="CW27" s="642"/>
      <c r="CX27" s="642"/>
      <c r="CY27" s="643"/>
      <c r="CZ27" s="646">
        <v>20.5</v>
      </c>
      <c r="DA27" s="675"/>
      <c r="DB27" s="675"/>
      <c r="DC27" s="676"/>
      <c r="DD27" s="649">
        <v>1297450</v>
      </c>
      <c r="DE27" s="642"/>
      <c r="DF27" s="642"/>
      <c r="DG27" s="642"/>
      <c r="DH27" s="642"/>
      <c r="DI27" s="642"/>
      <c r="DJ27" s="642"/>
      <c r="DK27" s="643"/>
      <c r="DL27" s="649">
        <v>1278521</v>
      </c>
      <c r="DM27" s="642"/>
      <c r="DN27" s="642"/>
      <c r="DO27" s="642"/>
      <c r="DP27" s="642"/>
      <c r="DQ27" s="642"/>
      <c r="DR27" s="642"/>
      <c r="DS27" s="642"/>
      <c r="DT27" s="642"/>
      <c r="DU27" s="642"/>
      <c r="DV27" s="643"/>
      <c r="DW27" s="646">
        <v>10.3</v>
      </c>
      <c r="DX27" s="675"/>
      <c r="DY27" s="675"/>
      <c r="DZ27" s="675"/>
      <c r="EA27" s="675"/>
      <c r="EB27" s="675"/>
      <c r="EC27" s="677"/>
    </row>
    <row r="28" spans="2:133" ht="11.25" customHeight="1" x14ac:dyDescent="0.15">
      <c r="B28" s="746" t="s">
        <v>301</v>
      </c>
      <c r="C28" s="747"/>
      <c r="D28" s="747"/>
      <c r="E28" s="747"/>
      <c r="F28" s="747"/>
      <c r="G28" s="747"/>
      <c r="H28" s="747"/>
      <c r="I28" s="747"/>
      <c r="J28" s="747"/>
      <c r="K28" s="747"/>
      <c r="L28" s="747"/>
      <c r="M28" s="747"/>
      <c r="N28" s="747"/>
      <c r="O28" s="747"/>
      <c r="P28" s="747"/>
      <c r="Q28" s="748"/>
      <c r="R28" s="641">
        <v>294758</v>
      </c>
      <c r="S28" s="644"/>
      <c r="T28" s="644"/>
      <c r="U28" s="644"/>
      <c r="V28" s="644"/>
      <c r="W28" s="644"/>
      <c r="X28" s="644"/>
      <c r="Y28" s="645"/>
      <c r="Z28" s="703">
        <v>1.5</v>
      </c>
      <c r="AA28" s="703"/>
      <c r="AB28" s="703"/>
      <c r="AC28" s="703"/>
      <c r="AD28" s="704">
        <v>294758</v>
      </c>
      <c r="AE28" s="704"/>
      <c r="AF28" s="704"/>
      <c r="AG28" s="704"/>
      <c r="AH28" s="704"/>
      <c r="AI28" s="704"/>
      <c r="AJ28" s="704"/>
      <c r="AK28" s="704"/>
      <c r="AL28" s="646">
        <v>2.5</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302</v>
      </c>
      <c r="CE28" s="682"/>
      <c r="CF28" s="682"/>
      <c r="CG28" s="682"/>
      <c r="CH28" s="682"/>
      <c r="CI28" s="682"/>
      <c r="CJ28" s="682"/>
      <c r="CK28" s="682"/>
      <c r="CL28" s="682"/>
      <c r="CM28" s="682"/>
      <c r="CN28" s="682"/>
      <c r="CO28" s="682"/>
      <c r="CP28" s="682"/>
      <c r="CQ28" s="683"/>
      <c r="CR28" s="641">
        <v>1937823</v>
      </c>
      <c r="CS28" s="644"/>
      <c r="CT28" s="644"/>
      <c r="CU28" s="644"/>
      <c r="CV28" s="644"/>
      <c r="CW28" s="644"/>
      <c r="CX28" s="644"/>
      <c r="CY28" s="645"/>
      <c r="CZ28" s="646">
        <v>10</v>
      </c>
      <c r="DA28" s="675"/>
      <c r="DB28" s="675"/>
      <c r="DC28" s="676"/>
      <c r="DD28" s="649">
        <v>1917241</v>
      </c>
      <c r="DE28" s="644"/>
      <c r="DF28" s="644"/>
      <c r="DG28" s="644"/>
      <c r="DH28" s="644"/>
      <c r="DI28" s="644"/>
      <c r="DJ28" s="644"/>
      <c r="DK28" s="645"/>
      <c r="DL28" s="649">
        <v>1847126</v>
      </c>
      <c r="DM28" s="644"/>
      <c r="DN28" s="644"/>
      <c r="DO28" s="644"/>
      <c r="DP28" s="644"/>
      <c r="DQ28" s="644"/>
      <c r="DR28" s="644"/>
      <c r="DS28" s="644"/>
      <c r="DT28" s="644"/>
      <c r="DU28" s="644"/>
      <c r="DV28" s="645"/>
      <c r="DW28" s="646">
        <v>14.8</v>
      </c>
      <c r="DX28" s="675"/>
      <c r="DY28" s="675"/>
      <c r="DZ28" s="675"/>
      <c r="EA28" s="675"/>
      <c r="EB28" s="675"/>
      <c r="EC28" s="677"/>
    </row>
    <row r="29" spans="2:133" ht="11.25" customHeight="1" x14ac:dyDescent="0.15">
      <c r="B29" s="638" t="s">
        <v>303</v>
      </c>
      <c r="C29" s="639"/>
      <c r="D29" s="639"/>
      <c r="E29" s="639"/>
      <c r="F29" s="639"/>
      <c r="G29" s="639"/>
      <c r="H29" s="639"/>
      <c r="I29" s="639"/>
      <c r="J29" s="639"/>
      <c r="K29" s="639"/>
      <c r="L29" s="639"/>
      <c r="M29" s="639"/>
      <c r="N29" s="639"/>
      <c r="O29" s="639"/>
      <c r="P29" s="639"/>
      <c r="Q29" s="640"/>
      <c r="R29" s="641">
        <v>1064465</v>
      </c>
      <c r="S29" s="644"/>
      <c r="T29" s="644"/>
      <c r="U29" s="644"/>
      <c r="V29" s="644"/>
      <c r="W29" s="644"/>
      <c r="X29" s="644"/>
      <c r="Y29" s="645"/>
      <c r="Z29" s="703">
        <v>5.3</v>
      </c>
      <c r="AA29" s="703"/>
      <c r="AB29" s="703"/>
      <c r="AC29" s="703"/>
      <c r="AD29" s="704" t="s">
        <v>179</v>
      </c>
      <c r="AE29" s="704"/>
      <c r="AF29" s="704"/>
      <c r="AG29" s="704"/>
      <c r="AH29" s="704"/>
      <c r="AI29" s="704"/>
      <c r="AJ29" s="704"/>
      <c r="AK29" s="704"/>
      <c r="AL29" s="646" t="s">
        <v>179</v>
      </c>
      <c r="AM29" s="647"/>
      <c r="AN29" s="647"/>
      <c r="AO29" s="705"/>
      <c r="AP29" s="715" t="s">
        <v>222</v>
      </c>
      <c r="AQ29" s="716"/>
      <c r="AR29" s="716"/>
      <c r="AS29" s="716"/>
      <c r="AT29" s="716"/>
      <c r="AU29" s="716"/>
      <c r="AV29" s="716"/>
      <c r="AW29" s="716"/>
      <c r="AX29" s="716"/>
      <c r="AY29" s="716"/>
      <c r="AZ29" s="716"/>
      <c r="BA29" s="716"/>
      <c r="BB29" s="716"/>
      <c r="BC29" s="716"/>
      <c r="BD29" s="716"/>
      <c r="BE29" s="716"/>
      <c r="BF29" s="717"/>
      <c r="BG29" s="715" t="s">
        <v>304</v>
      </c>
      <c r="BH29" s="743"/>
      <c r="BI29" s="743"/>
      <c r="BJ29" s="743"/>
      <c r="BK29" s="743"/>
      <c r="BL29" s="743"/>
      <c r="BM29" s="743"/>
      <c r="BN29" s="743"/>
      <c r="BO29" s="743"/>
      <c r="BP29" s="743"/>
      <c r="BQ29" s="744"/>
      <c r="BR29" s="715" t="s">
        <v>305</v>
      </c>
      <c r="BS29" s="743"/>
      <c r="BT29" s="743"/>
      <c r="BU29" s="743"/>
      <c r="BV29" s="743"/>
      <c r="BW29" s="743"/>
      <c r="BX29" s="743"/>
      <c r="BY29" s="743"/>
      <c r="BZ29" s="743"/>
      <c r="CA29" s="743"/>
      <c r="CB29" s="744"/>
      <c r="CD29" s="725" t="s">
        <v>306</v>
      </c>
      <c r="CE29" s="726"/>
      <c r="CF29" s="685" t="s">
        <v>307</v>
      </c>
      <c r="CG29" s="682"/>
      <c r="CH29" s="682"/>
      <c r="CI29" s="682"/>
      <c r="CJ29" s="682"/>
      <c r="CK29" s="682"/>
      <c r="CL29" s="682"/>
      <c r="CM29" s="682"/>
      <c r="CN29" s="682"/>
      <c r="CO29" s="682"/>
      <c r="CP29" s="682"/>
      <c r="CQ29" s="683"/>
      <c r="CR29" s="641">
        <v>1937823</v>
      </c>
      <c r="CS29" s="642"/>
      <c r="CT29" s="642"/>
      <c r="CU29" s="642"/>
      <c r="CV29" s="642"/>
      <c r="CW29" s="642"/>
      <c r="CX29" s="642"/>
      <c r="CY29" s="643"/>
      <c r="CZ29" s="646">
        <v>10</v>
      </c>
      <c r="DA29" s="675"/>
      <c r="DB29" s="675"/>
      <c r="DC29" s="676"/>
      <c r="DD29" s="649">
        <v>1917241</v>
      </c>
      <c r="DE29" s="642"/>
      <c r="DF29" s="642"/>
      <c r="DG29" s="642"/>
      <c r="DH29" s="642"/>
      <c r="DI29" s="642"/>
      <c r="DJ29" s="642"/>
      <c r="DK29" s="643"/>
      <c r="DL29" s="649">
        <v>1847126</v>
      </c>
      <c r="DM29" s="642"/>
      <c r="DN29" s="642"/>
      <c r="DO29" s="642"/>
      <c r="DP29" s="642"/>
      <c r="DQ29" s="642"/>
      <c r="DR29" s="642"/>
      <c r="DS29" s="642"/>
      <c r="DT29" s="642"/>
      <c r="DU29" s="642"/>
      <c r="DV29" s="643"/>
      <c r="DW29" s="646">
        <v>14.8</v>
      </c>
      <c r="DX29" s="675"/>
      <c r="DY29" s="675"/>
      <c r="DZ29" s="675"/>
      <c r="EA29" s="675"/>
      <c r="EB29" s="675"/>
      <c r="EC29" s="677"/>
    </row>
    <row r="30" spans="2:133" ht="11.25" customHeight="1" x14ac:dyDescent="0.15">
      <c r="B30" s="638" t="s">
        <v>308</v>
      </c>
      <c r="C30" s="639"/>
      <c r="D30" s="639"/>
      <c r="E30" s="639"/>
      <c r="F30" s="639"/>
      <c r="G30" s="639"/>
      <c r="H30" s="639"/>
      <c r="I30" s="639"/>
      <c r="J30" s="639"/>
      <c r="K30" s="639"/>
      <c r="L30" s="639"/>
      <c r="M30" s="639"/>
      <c r="N30" s="639"/>
      <c r="O30" s="639"/>
      <c r="P30" s="639"/>
      <c r="Q30" s="640"/>
      <c r="R30" s="641">
        <v>401503</v>
      </c>
      <c r="S30" s="644"/>
      <c r="T30" s="644"/>
      <c r="U30" s="644"/>
      <c r="V30" s="644"/>
      <c r="W30" s="644"/>
      <c r="X30" s="644"/>
      <c r="Y30" s="645"/>
      <c r="Z30" s="703">
        <v>2</v>
      </c>
      <c r="AA30" s="703"/>
      <c r="AB30" s="703"/>
      <c r="AC30" s="703"/>
      <c r="AD30" s="704">
        <v>20678</v>
      </c>
      <c r="AE30" s="704"/>
      <c r="AF30" s="704"/>
      <c r="AG30" s="704"/>
      <c r="AH30" s="704"/>
      <c r="AI30" s="704"/>
      <c r="AJ30" s="704"/>
      <c r="AK30" s="704"/>
      <c r="AL30" s="646">
        <v>0.2</v>
      </c>
      <c r="AM30" s="647"/>
      <c r="AN30" s="647"/>
      <c r="AO30" s="705"/>
      <c r="AP30" s="731" t="s">
        <v>309</v>
      </c>
      <c r="AQ30" s="732"/>
      <c r="AR30" s="732"/>
      <c r="AS30" s="732"/>
      <c r="AT30" s="737" t="s">
        <v>310</v>
      </c>
      <c r="AU30" s="210"/>
      <c r="AV30" s="210"/>
      <c r="AW30" s="210"/>
      <c r="AX30" s="740" t="s">
        <v>184</v>
      </c>
      <c r="AY30" s="741"/>
      <c r="AZ30" s="741"/>
      <c r="BA30" s="741"/>
      <c r="BB30" s="741"/>
      <c r="BC30" s="741"/>
      <c r="BD30" s="741"/>
      <c r="BE30" s="741"/>
      <c r="BF30" s="742"/>
      <c r="BG30" s="721">
        <v>99.7</v>
      </c>
      <c r="BH30" s="722"/>
      <c r="BI30" s="722"/>
      <c r="BJ30" s="722"/>
      <c r="BK30" s="722"/>
      <c r="BL30" s="722"/>
      <c r="BM30" s="723">
        <v>98.2</v>
      </c>
      <c r="BN30" s="722"/>
      <c r="BO30" s="722"/>
      <c r="BP30" s="722"/>
      <c r="BQ30" s="724"/>
      <c r="BR30" s="721">
        <v>99.4</v>
      </c>
      <c r="BS30" s="722"/>
      <c r="BT30" s="722"/>
      <c r="BU30" s="722"/>
      <c r="BV30" s="722"/>
      <c r="BW30" s="722"/>
      <c r="BX30" s="723">
        <v>97.5</v>
      </c>
      <c r="BY30" s="722"/>
      <c r="BZ30" s="722"/>
      <c r="CA30" s="722"/>
      <c r="CB30" s="724"/>
      <c r="CD30" s="727"/>
      <c r="CE30" s="728"/>
      <c r="CF30" s="685" t="s">
        <v>311</v>
      </c>
      <c r="CG30" s="682"/>
      <c r="CH30" s="682"/>
      <c r="CI30" s="682"/>
      <c r="CJ30" s="682"/>
      <c r="CK30" s="682"/>
      <c r="CL30" s="682"/>
      <c r="CM30" s="682"/>
      <c r="CN30" s="682"/>
      <c r="CO30" s="682"/>
      <c r="CP30" s="682"/>
      <c r="CQ30" s="683"/>
      <c r="CR30" s="641">
        <v>1795665</v>
      </c>
      <c r="CS30" s="644"/>
      <c r="CT30" s="644"/>
      <c r="CU30" s="644"/>
      <c r="CV30" s="644"/>
      <c r="CW30" s="644"/>
      <c r="CX30" s="644"/>
      <c r="CY30" s="645"/>
      <c r="CZ30" s="646">
        <v>9.1999999999999993</v>
      </c>
      <c r="DA30" s="675"/>
      <c r="DB30" s="675"/>
      <c r="DC30" s="676"/>
      <c r="DD30" s="649">
        <v>1775083</v>
      </c>
      <c r="DE30" s="644"/>
      <c r="DF30" s="644"/>
      <c r="DG30" s="644"/>
      <c r="DH30" s="644"/>
      <c r="DI30" s="644"/>
      <c r="DJ30" s="644"/>
      <c r="DK30" s="645"/>
      <c r="DL30" s="649">
        <v>1704968</v>
      </c>
      <c r="DM30" s="644"/>
      <c r="DN30" s="644"/>
      <c r="DO30" s="644"/>
      <c r="DP30" s="644"/>
      <c r="DQ30" s="644"/>
      <c r="DR30" s="644"/>
      <c r="DS30" s="644"/>
      <c r="DT30" s="644"/>
      <c r="DU30" s="644"/>
      <c r="DV30" s="645"/>
      <c r="DW30" s="646">
        <v>13.7</v>
      </c>
      <c r="DX30" s="675"/>
      <c r="DY30" s="675"/>
      <c r="DZ30" s="675"/>
      <c r="EA30" s="675"/>
      <c r="EB30" s="675"/>
      <c r="EC30" s="677"/>
    </row>
    <row r="31" spans="2:133" ht="11.25" customHeight="1" x14ac:dyDescent="0.15">
      <c r="B31" s="638" t="s">
        <v>312</v>
      </c>
      <c r="C31" s="639"/>
      <c r="D31" s="639"/>
      <c r="E31" s="639"/>
      <c r="F31" s="639"/>
      <c r="G31" s="639"/>
      <c r="H31" s="639"/>
      <c r="I31" s="639"/>
      <c r="J31" s="639"/>
      <c r="K31" s="639"/>
      <c r="L31" s="639"/>
      <c r="M31" s="639"/>
      <c r="N31" s="639"/>
      <c r="O31" s="639"/>
      <c r="P31" s="639"/>
      <c r="Q31" s="640"/>
      <c r="R31" s="641">
        <v>71248</v>
      </c>
      <c r="S31" s="644"/>
      <c r="T31" s="644"/>
      <c r="U31" s="644"/>
      <c r="V31" s="644"/>
      <c r="W31" s="644"/>
      <c r="X31" s="644"/>
      <c r="Y31" s="645"/>
      <c r="Z31" s="703">
        <v>0.4</v>
      </c>
      <c r="AA31" s="703"/>
      <c r="AB31" s="703"/>
      <c r="AC31" s="703"/>
      <c r="AD31" s="704" t="s">
        <v>179</v>
      </c>
      <c r="AE31" s="704"/>
      <c r="AF31" s="704"/>
      <c r="AG31" s="704"/>
      <c r="AH31" s="704"/>
      <c r="AI31" s="704"/>
      <c r="AJ31" s="704"/>
      <c r="AK31" s="704"/>
      <c r="AL31" s="646" t="s">
        <v>179</v>
      </c>
      <c r="AM31" s="647"/>
      <c r="AN31" s="647"/>
      <c r="AO31" s="705"/>
      <c r="AP31" s="733"/>
      <c r="AQ31" s="734"/>
      <c r="AR31" s="734"/>
      <c r="AS31" s="734"/>
      <c r="AT31" s="738"/>
      <c r="AU31" s="209" t="s">
        <v>313</v>
      </c>
      <c r="AV31" s="209"/>
      <c r="AW31" s="209"/>
      <c r="AX31" s="638" t="s">
        <v>314</v>
      </c>
      <c r="AY31" s="639"/>
      <c r="AZ31" s="639"/>
      <c r="BA31" s="639"/>
      <c r="BB31" s="639"/>
      <c r="BC31" s="639"/>
      <c r="BD31" s="639"/>
      <c r="BE31" s="639"/>
      <c r="BF31" s="640"/>
      <c r="BG31" s="719">
        <v>99.7</v>
      </c>
      <c r="BH31" s="642"/>
      <c r="BI31" s="642"/>
      <c r="BJ31" s="642"/>
      <c r="BK31" s="642"/>
      <c r="BL31" s="642"/>
      <c r="BM31" s="647">
        <v>98.5</v>
      </c>
      <c r="BN31" s="720"/>
      <c r="BO31" s="720"/>
      <c r="BP31" s="720"/>
      <c r="BQ31" s="681"/>
      <c r="BR31" s="719">
        <v>99.4</v>
      </c>
      <c r="BS31" s="642"/>
      <c r="BT31" s="642"/>
      <c r="BU31" s="642"/>
      <c r="BV31" s="642"/>
      <c r="BW31" s="642"/>
      <c r="BX31" s="647">
        <v>97.8</v>
      </c>
      <c r="BY31" s="720"/>
      <c r="BZ31" s="720"/>
      <c r="CA31" s="720"/>
      <c r="CB31" s="681"/>
      <c r="CD31" s="727"/>
      <c r="CE31" s="728"/>
      <c r="CF31" s="685" t="s">
        <v>315</v>
      </c>
      <c r="CG31" s="682"/>
      <c r="CH31" s="682"/>
      <c r="CI31" s="682"/>
      <c r="CJ31" s="682"/>
      <c r="CK31" s="682"/>
      <c r="CL31" s="682"/>
      <c r="CM31" s="682"/>
      <c r="CN31" s="682"/>
      <c r="CO31" s="682"/>
      <c r="CP31" s="682"/>
      <c r="CQ31" s="683"/>
      <c r="CR31" s="641">
        <v>142158</v>
      </c>
      <c r="CS31" s="642"/>
      <c r="CT31" s="642"/>
      <c r="CU31" s="642"/>
      <c r="CV31" s="642"/>
      <c r="CW31" s="642"/>
      <c r="CX31" s="642"/>
      <c r="CY31" s="643"/>
      <c r="CZ31" s="646">
        <v>0.7</v>
      </c>
      <c r="DA31" s="675"/>
      <c r="DB31" s="675"/>
      <c r="DC31" s="676"/>
      <c r="DD31" s="649">
        <v>142158</v>
      </c>
      <c r="DE31" s="642"/>
      <c r="DF31" s="642"/>
      <c r="DG31" s="642"/>
      <c r="DH31" s="642"/>
      <c r="DI31" s="642"/>
      <c r="DJ31" s="642"/>
      <c r="DK31" s="643"/>
      <c r="DL31" s="649">
        <v>142158</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316</v>
      </c>
      <c r="C32" s="639"/>
      <c r="D32" s="639"/>
      <c r="E32" s="639"/>
      <c r="F32" s="639"/>
      <c r="G32" s="639"/>
      <c r="H32" s="639"/>
      <c r="I32" s="639"/>
      <c r="J32" s="639"/>
      <c r="K32" s="639"/>
      <c r="L32" s="639"/>
      <c r="M32" s="639"/>
      <c r="N32" s="639"/>
      <c r="O32" s="639"/>
      <c r="P32" s="639"/>
      <c r="Q32" s="640"/>
      <c r="R32" s="641">
        <v>730043</v>
      </c>
      <c r="S32" s="644"/>
      <c r="T32" s="644"/>
      <c r="U32" s="644"/>
      <c r="V32" s="644"/>
      <c r="W32" s="644"/>
      <c r="X32" s="644"/>
      <c r="Y32" s="645"/>
      <c r="Z32" s="703">
        <v>3.6</v>
      </c>
      <c r="AA32" s="703"/>
      <c r="AB32" s="703"/>
      <c r="AC32" s="703"/>
      <c r="AD32" s="704" t="s">
        <v>239</v>
      </c>
      <c r="AE32" s="704"/>
      <c r="AF32" s="704"/>
      <c r="AG32" s="704"/>
      <c r="AH32" s="704"/>
      <c r="AI32" s="704"/>
      <c r="AJ32" s="704"/>
      <c r="AK32" s="704"/>
      <c r="AL32" s="646" t="s">
        <v>239</v>
      </c>
      <c r="AM32" s="647"/>
      <c r="AN32" s="647"/>
      <c r="AO32" s="705"/>
      <c r="AP32" s="735"/>
      <c r="AQ32" s="736"/>
      <c r="AR32" s="736"/>
      <c r="AS32" s="736"/>
      <c r="AT32" s="739"/>
      <c r="AU32" s="211"/>
      <c r="AV32" s="211"/>
      <c r="AW32" s="211"/>
      <c r="AX32" s="653" t="s">
        <v>317</v>
      </c>
      <c r="AY32" s="654"/>
      <c r="AZ32" s="654"/>
      <c r="BA32" s="654"/>
      <c r="BB32" s="654"/>
      <c r="BC32" s="654"/>
      <c r="BD32" s="654"/>
      <c r="BE32" s="654"/>
      <c r="BF32" s="655"/>
      <c r="BG32" s="718">
        <v>99.6</v>
      </c>
      <c r="BH32" s="657"/>
      <c r="BI32" s="657"/>
      <c r="BJ32" s="657"/>
      <c r="BK32" s="657"/>
      <c r="BL32" s="657"/>
      <c r="BM32" s="701">
        <v>98.2</v>
      </c>
      <c r="BN32" s="657"/>
      <c r="BO32" s="657"/>
      <c r="BP32" s="657"/>
      <c r="BQ32" s="694"/>
      <c r="BR32" s="718">
        <v>99.4</v>
      </c>
      <c r="BS32" s="657"/>
      <c r="BT32" s="657"/>
      <c r="BU32" s="657"/>
      <c r="BV32" s="657"/>
      <c r="BW32" s="657"/>
      <c r="BX32" s="701">
        <v>97.5</v>
      </c>
      <c r="BY32" s="657"/>
      <c r="BZ32" s="657"/>
      <c r="CA32" s="657"/>
      <c r="CB32" s="694"/>
      <c r="CD32" s="729"/>
      <c r="CE32" s="730"/>
      <c r="CF32" s="685" t="s">
        <v>318</v>
      </c>
      <c r="CG32" s="682"/>
      <c r="CH32" s="682"/>
      <c r="CI32" s="682"/>
      <c r="CJ32" s="682"/>
      <c r="CK32" s="682"/>
      <c r="CL32" s="682"/>
      <c r="CM32" s="682"/>
      <c r="CN32" s="682"/>
      <c r="CO32" s="682"/>
      <c r="CP32" s="682"/>
      <c r="CQ32" s="683"/>
      <c r="CR32" s="641" t="s">
        <v>179</v>
      </c>
      <c r="CS32" s="644"/>
      <c r="CT32" s="644"/>
      <c r="CU32" s="644"/>
      <c r="CV32" s="644"/>
      <c r="CW32" s="644"/>
      <c r="CX32" s="644"/>
      <c r="CY32" s="645"/>
      <c r="CZ32" s="646" t="s">
        <v>179</v>
      </c>
      <c r="DA32" s="675"/>
      <c r="DB32" s="675"/>
      <c r="DC32" s="676"/>
      <c r="DD32" s="649" t="s">
        <v>239</v>
      </c>
      <c r="DE32" s="644"/>
      <c r="DF32" s="644"/>
      <c r="DG32" s="644"/>
      <c r="DH32" s="644"/>
      <c r="DI32" s="644"/>
      <c r="DJ32" s="644"/>
      <c r="DK32" s="645"/>
      <c r="DL32" s="649" t="s">
        <v>179</v>
      </c>
      <c r="DM32" s="644"/>
      <c r="DN32" s="644"/>
      <c r="DO32" s="644"/>
      <c r="DP32" s="644"/>
      <c r="DQ32" s="644"/>
      <c r="DR32" s="644"/>
      <c r="DS32" s="644"/>
      <c r="DT32" s="644"/>
      <c r="DU32" s="644"/>
      <c r="DV32" s="645"/>
      <c r="DW32" s="646" t="s">
        <v>179</v>
      </c>
      <c r="DX32" s="675"/>
      <c r="DY32" s="675"/>
      <c r="DZ32" s="675"/>
      <c r="EA32" s="675"/>
      <c r="EB32" s="675"/>
      <c r="EC32" s="677"/>
    </row>
    <row r="33" spans="2:133" ht="11.25" customHeight="1" x14ac:dyDescent="0.15">
      <c r="B33" s="638" t="s">
        <v>319</v>
      </c>
      <c r="C33" s="639"/>
      <c r="D33" s="639"/>
      <c r="E33" s="639"/>
      <c r="F33" s="639"/>
      <c r="G33" s="639"/>
      <c r="H33" s="639"/>
      <c r="I33" s="639"/>
      <c r="J33" s="639"/>
      <c r="K33" s="639"/>
      <c r="L33" s="639"/>
      <c r="M33" s="639"/>
      <c r="N33" s="639"/>
      <c r="O33" s="639"/>
      <c r="P33" s="639"/>
      <c r="Q33" s="640"/>
      <c r="R33" s="641">
        <v>469499</v>
      </c>
      <c r="S33" s="644"/>
      <c r="T33" s="644"/>
      <c r="U33" s="644"/>
      <c r="V33" s="644"/>
      <c r="W33" s="644"/>
      <c r="X33" s="644"/>
      <c r="Y33" s="645"/>
      <c r="Z33" s="703">
        <v>2.2999999999999998</v>
      </c>
      <c r="AA33" s="703"/>
      <c r="AB33" s="703"/>
      <c r="AC33" s="703"/>
      <c r="AD33" s="704" t="s">
        <v>179</v>
      </c>
      <c r="AE33" s="704"/>
      <c r="AF33" s="704"/>
      <c r="AG33" s="704"/>
      <c r="AH33" s="704"/>
      <c r="AI33" s="704"/>
      <c r="AJ33" s="704"/>
      <c r="AK33" s="704"/>
      <c r="AL33" s="646" t="s">
        <v>239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320</v>
      </c>
      <c r="CE33" s="682"/>
      <c r="CF33" s="682"/>
      <c r="CG33" s="682"/>
      <c r="CH33" s="682"/>
      <c r="CI33" s="682"/>
      <c r="CJ33" s="682"/>
      <c r="CK33" s="682"/>
      <c r="CL33" s="682"/>
      <c r="CM33" s="682"/>
      <c r="CN33" s="682"/>
      <c r="CO33" s="682"/>
      <c r="CP33" s="682"/>
      <c r="CQ33" s="683"/>
      <c r="CR33" s="641">
        <v>7273447</v>
      </c>
      <c r="CS33" s="642"/>
      <c r="CT33" s="642"/>
      <c r="CU33" s="642"/>
      <c r="CV33" s="642"/>
      <c r="CW33" s="642"/>
      <c r="CX33" s="642"/>
      <c r="CY33" s="643"/>
      <c r="CZ33" s="646">
        <v>37.4</v>
      </c>
      <c r="DA33" s="675"/>
      <c r="DB33" s="675"/>
      <c r="DC33" s="676"/>
      <c r="DD33" s="649">
        <v>6172869</v>
      </c>
      <c r="DE33" s="642"/>
      <c r="DF33" s="642"/>
      <c r="DG33" s="642"/>
      <c r="DH33" s="642"/>
      <c r="DI33" s="642"/>
      <c r="DJ33" s="642"/>
      <c r="DK33" s="643"/>
      <c r="DL33" s="649">
        <v>4529418</v>
      </c>
      <c r="DM33" s="642"/>
      <c r="DN33" s="642"/>
      <c r="DO33" s="642"/>
      <c r="DP33" s="642"/>
      <c r="DQ33" s="642"/>
      <c r="DR33" s="642"/>
      <c r="DS33" s="642"/>
      <c r="DT33" s="642"/>
      <c r="DU33" s="642"/>
      <c r="DV33" s="643"/>
      <c r="DW33" s="646">
        <v>36.4</v>
      </c>
      <c r="DX33" s="675"/>
      <c r="DY33" s="675"/>
      <c r="DZ33" s="675"/>
      <c r="EA33" s="675"/>
      <c r="EB33" s="675"/>
      <c r="EC33" s="677"/>
    </row>
    <row r="34" spans="2:133" ht="11.25" customHeight="1" x14ac:dyDescent="0.15">
      <c r="B34" s="638" t="s">
        <v>321</v>
      </c>
      <c r="C34" s="639"/>
      <c r="D34" s="639"/>
      <c r="E34" s="639"/>
      <c r="F34" s="639"/>
      <c r="G34" s="639"/>
      <c r="H34" s="639"/>
      <c r="I34" s="639"/>
      <c r="J34" s="639"/>
      <c r="K34" s="639"/>
      <c r="L34" s="639"/>
      <c r="M34" s="639"/>
      <c r="N34" s="639"/>
      <c r="O34" s="639"/>
      <c r="P34" s="639"/>
      <c r="Q34" s="640"/>
      <c r="R34" s="641">
        <v>149503</v>
      </c>
      <c r="S34" s="644"/>
      <c r="T34" s="644"/>
      <c r="U34" s="644"/>
      <c r="V34" s="644"/>
      <c r="W34" s="644"/>
      <c r="X34" s="644"/>
      <c r="Y34" s="645"/>
      <c r="Z34" s="703">
        <v>0.7</v>
      </c>
      <c r="AA34" s="703"/>
      <c r="AB34" s="703"/>
      <c r="AC34" s="703"/>
      <c r="AD34" s="704">
        <v>4</v>
      </c>
      <c r="AE34" s="704"/>
      <c r="AF34" s="704"/>
      <c r="AG34" s="704"/>
      <c r="AH34" s="704"/>
      <c r="AI34" s="704"/>
      <c r="AJ34" s="704"/>
      <c r="AK34" s="704"/>
      <c r="AL34" s="646">
        <v>0</v>
      </c>
      <c r="AM34" s="647"/>
      <c r="AN34" s="647"/>
      <c r="AO34" s="705"/>
      <c r="AP34" s="214"/>
      <c r="AQ34" s="715" t="s">
        <v>322</v>
      </c>
      <c r="AR34" s="716"/>
      <c r="AS34" s="716"/>
      <c r="AT34" s="716"/>
      <c r="AU34" s="716"/>
      <c r="AV34" s="716"/>
      <c r="AW34" s="716"/>
      <c r="AX34" s="716"/>
      <c r="AY34" s="716"/>
      <c r="AZ34" s="716"/>
      <c r="BA34" s="716"/>
      <c r="BB34" s="716"/>
      <c r="BC34" s="716"/>
      <c r="BD34" s="716"/>
      <c r="BE34" s="716"/>
      <c r="BF34" s="717"/>
      <c r="BG34" s="715" t="s">
        <v>323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324</v>
      </c>
      <c r="CE34" s="682"/>
      <c r="CF34" s="682"/>
      <c r="CG34" s="682"/>
      <c r="CH34" s="682"/>
      <c r="CI34" s="682"/>
      <c r="CJ34" s="682"/>
      <c r="CK34" s="682"/>
      <c r="CL34" s="682"/>
      <c r="CM34" s="682"/>
      <c r="CN34" s="682"/>
      <c r="CO34" s="682"/>
      <c r="CP34" s="682"/>
      <c r="CQ34" s="683"/>
      <c r="CR34" s="641">
        <v>2999560</v>
      </c>
      <c r="CS34" s="644"/>
      <c r="CT34" s="644"/>
      <c r="CU34" s="644"/>
      <c r="CV34" s="644"/>
      <c r="CW34" s="644"/>
      <c r="CX34" s="644"/>
      <c r="CY34" s="645"/>
      <c r="CZ34" s="646">
        <v>15.4</v>
      </c>
      <c r="DA34" s="675"/>
      <c r="DB34" s="675"/>
      <c r="DC34" s="676"/>
      <c r="DD34" s="649">
        <v>2315024</v>
      </c>
      <c r="DE34" s="644"/>
      <c r="DF34" s="644"/>
      <c r="DG34" s="644"/>
      <c r="DH34" s="644"/>
      <c r="DI34" s="644"/>
      <c r="DJ34" s="644"/>
      <c r="DK34" s="645"/>
      <c r="DL34" s="649">
        <v>2021667</v>
      </c>
      <c r="DM34" s="644"/>
      <c r="DN34" s="644"/>
      <c r="DO34" s="644"/>
      <c r="DP34" s="644"/>
      <c r="DQ34" s="644"/>
      <c r="DR34" s="644"/>
      <c r="DS34" s="644"/>
      <c r="DT34" s="644"/>
      <c r="DU34" s="644"/>
      <c r="DV34" s="645"/>
      <c r="DW34" s="646">
        <v>16.2</v>
      </c>
      <c r="DX34" s="675"/>
      <c r="DY34" s="675"/>
      <c r="DZ34" s="675"/>
      <c r="EA34" s="675"/>
      <c r="EB34" s="675"/>
      <c r="EC34" s="677"/>
    </row>
    <row r="35" spans="2:133" ht="11.25" customHeight="1" x14ac:dyDescent="0.15">
      <c r="B35" s="638" t="s">
        <v>325</v>
      </c>
      <c r="C35" s="639"/>
      <c r="D35" s="639"/>
      <c r="E35" s="639"/>
      <c r="F35" s="639"/>
      <c r="G35" s="639"/>
      <c r="H35" s="639"/>
      <c r="I35" s="639"/>
      <c r="J35" s="639"/>
      <c r="K35" s="639"/>
      <c r="L35" s="639"/>
      <c r="M35" s="639"/>
      <c r="N35" s="639"/>
      <c r="O35" s="639"/>
      <c r="P35" s="639"/>
      <c r="Q35" s="640"/>
      <c r="R35" s="641">
        <v>1952200</v>
      </c>
      <c r="S35" s="644"/>
      <c r="T35" s="644"/>
      <c r="U35" s="644"/>
      <c r="V35" s="644"/>
      <c r="W35" s="644"/>
      <c r="X35" s="644"/>
      <c r="Y35" s="645"/>
      <c r="Z35" s="703">
        <v>9.6</v>
      </c>
      <c r="AA35" s="703"/>
      <c r="AB35" s="703"/>
      <c r="AC35" s="703"/>
      <c r="AD35" s="704" t="s">
        <v>179</v>
      </c>
      <c r="AE35" s="704"/>
      <c r="AF35" s="704"/>
      <c r="AG35" s="704"/>
      <c r="AH35" s="704"/>
      <c r="AI35" s="704"/>
      <c r="AJ35" s="704"/>
      <c r="AK35" s="704"/>
      <c r="AL35" s="646" t="s">
        <v>179</v>
      </c>
      <c r="AM35" s="647"/>
      <c r="AN35" s="647"/>
      <c r="AO35" s="705"/>
      <c r="AP35" s="214"/>
      <c r="AQ35" s="709" t="s">
        <v>326</v>
      </c>
      <c r="AR35" s="710"/>
      <c r="AS35" s="710"/>
      <c r="AT35" s="710"/>
      <c r="AU35" s="710"/>
      <c r="AV35" s="710"/>
      <c r="AW35" s="710"/>
      <c r="AX35" s="710"/>
      <c r="AY35" s="711"/>
      <c r="AZ35" s="706">
        <v>2895271</v>
      </c>
      <c r="BA35" s="707"/>
      <c r="BB35" s="707"/>
      <c r="BC35" s="707"/>
      <c r="BD35" s="707"/>
      <c r="BE35" s="707"/>
      <c r="BF35" s="708"/>
      <c r="BG35" s="712" t="s">
        <v>327</v>
      </c>
      <c r="BH35" s="713"/>
      <c r="BI35" s="713"/>
      <c r="BJ35" s="713"/>
      <c r="BK35" s="713"/>
      <c r="BL35" s="713"/>
      <c r="BM35" s="713"/>
      <c r="BN35" s="713"/>
      <c r="BO35" s="713"/>
      <c r="BP35" s="713"/>
      <c r="BQ35" s="713"/>
      <c r="BR35" s="713"/>
      <c r="BS35" s="713"/>
      <c r="BT35" s="713"/>
      <c r="BU35" s="714"/>
      <c r="BV35" s="706">
        <v>234309</v>
      </c>
      <c r="BW35" s="707"/>
      <c r="BX35" s="707"/>
      <c r="BY35" s="707"/>
      <c r="BZ35" s="707"/>
      <c r="CA35" s="707"/>
      <c r="CB35" s="708"/>
      <c r="CD35" s="685" t="s">
        <v>328</v>
      </c>
      <c r="CE35" s="682"/>
      <c r="CF35" s="682"/>
      <c r="CG35" s="682"/>
      <c r="CH35" s="682"/>
      <c r="CI35" s="682"/>
      <c r="CJ35" s="682"/>
      <c r="CK35" s="682"/>
      <c r="CL35" s="682"/>
      <c r="CM35" s="682"/>
      <c r="CN35" s="682"/>
      <c r="CO35" s="682"/>
      <c r="CP35" s="682"/>
      <c r="CQ35" s="683"/>
      <c r="CR35" s="641">
        <v>136567</v>
      </c>
      <c r="CS35" s="642"/>
      <c r="CT35" s="642"/>
      <c r="CU35" s="642"/>
      <c r="CV35" s="642"/>
      <c r="CW35" s="642"/>
      <c r="CX35" s="642"/>
      <c r="CY35" s="643"/>
      <c r="CZ35" s="646">
        <v>0.7</v>
      </c>
      <c r="DA35" s="675"/>
      <c r="DB35" s="675"/>
      <c r="DC35" s="676"/>
      <c r="DD35" s="649">
        <v>96290</v>
      </c>
      <c r="DE35" s="642"/>
      <c r="DF35" s="642"/>
      <c r="DG35" s="642"/>
      <c r="DH35" s="642"/>
      <c r="DI35" s="642"/>
      <c r="DJ35" s="642"/>
      <c r="DK35" s="643"/>
      <c r="DL35" s="649">
        <v>96005</v>
      </c>
      <c r="DM35" s="642"/>
      <c r="DN35" s="642"/>
      <c r="DO35" s="642"/>
      <c r="DP35" s="642"/>
      <c r="DQ35" s="642"/>
      <c r="DR35" s="642"/>
      <c r="DS35" s="642"/>
      <c r="DT35" s="642"/>
      <c r="DU35" s="642"/>
      <c r="DV35" s="643"/>
      <c r="DW35" s="646">
        <v>0.8</v>
      </c>
      <c r="DX35" s="675"/>
      <c r="DY35" s="675"/>
      <c r="DZ35" s="675"/>
      <c r="EA35" s="675"/>
      <c r="EB35" s="675"/>
      <c r="EC35" s="677"/>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179</v>
      </c>
      <c r="S36" s="644"/>
      <c r="T36" s="644"/>
      <c r="U36" s="644"/>
      <c r="V36" s="644"/>
      <c r="W36" s="644"/>
      <c r="X36" s="644"/>
      <c r="Y36" s="645"/>
      <c r="Z36" s="703" t="s">
        <v>179</v>
      </c>
      <c r="AA36" s="703"/>
      <c r="AB36" s="703"/>
      <c r="AC36" s="703"/>
      <c r="AD36" s="704" t="s">
        <v>239</v>
      </c>
      <c r="AE36" s="704"/>
      <c r="AF36" s="704"/>
      <c r="AG36" s="704"/>
      <c r="AH36" s="704"/>
      <c r="AI36" s="704"/>
      <c r="AJ36" s="704"/>
      <c r="AK36" s="704"/>
      <c r="AL36" s="646" t="s">
        <v>239</v>
      </c>
      <c r="AM36" s="647"/>
      <c r="AN36" s="647"/>
      <c r="AO36" s="705"/>
      <c r="AQ36" s="678" t="s">
        <v>330</v>
      </c>
      <c r="AR36" s="679"/>
      <c r="AS36" s="679"/>
      <c r="AT36" s="679"/>
      <c r="AU36" s="679"/>
      <c r="AV36" s="679"/>
      <c r="AW36" s="679"/>
      <c r="AX36" s="679"/>
      <c r="AY36" s="680"/>
      <c r="AZ36" s="641">
        <v>547974</v>
      </c>
      <c r="BA36" s="644"/>
      <c r="BB36" s="644"/>
      <c r="BC36" s="644"/>
      <c r="BD36" s="642"/>
      <c r="BE36" s="642"/>
      <c r="BF36" s="681"/>
      <c r="BG36" s="685" t="s">
        <v>331</v>
      </c>
      <c r="BH36" s="682"/>
      <c r="BI36" s="682"/>
      <c r="BJ36" s="682"/>
      <c r="BK36" s="682"/>
      <c r="BL36" s="682"/>
      <c r="BM36" s="682"/>
      <c r="BN36" s="682"/>
      <c r="BO36" s="682"/>
      <c r="BP36" s="682"/>
      <c r="BQ36" s="682"/>
      <c r="BR36" s="682"/>
      <c r="BS36" s="682"/>
      <c r="BT36" s="682"/>
      <c r="BU36" s="683"/>
      <c r="BV36" s="641">
        <v>184778</v>
      </c>
      <c r="BW36" s="644"/>
      <c r="BX36" s="644"/>
      <c r="BY36" s="644"/>
      <c r="BZ36" s="644"/>
      <c r="CA36" s="644"/>
      <c r="CB36" s="684"/>
      <c r="CD36" s="685" t="s">
        <v>332</v>
      </c>
      <c r="CE36" s="682"/>
      <c r="CF36" s="682"/>
      <c r="CG36" s="682"/>
      <c r="CH36" s="682"/>
      <c r="CI36" s="682"/>
      <c r="CJ36" s="682"/>
      <c r="CK36" s="682"/>
      <c r="CL36" s="682"/>
      <c r="CM36" s="682"/>
      <c r="CN36" s="682"/>
      <c r="CO36" s="682"/>
      <c r="CP36" s="682"/>
      <c r="CQ36" s="683"/>
      <c r="CR36" s="641">
        <v>732758</v>
      </c>
      <c r="CS36" s="644"/>
      <c r="CT36" s="644"/>
      <c r="CU36" s="644"/>
      <c r="CV36" s="644"/>
      <c r="CW36" s="644"/>
      <c r="CX36" s="644"/>
      <c r="CY36" s="645"/>
      <c r="CZ36" s="646">
        <v>3.8</v>
      </c>
      <c r="DA36" s="675"/>
      <c r="DB36" s="675"/>
      <c r="DC36" s="676"/>
      <c r="DD36" s="649">
        <v>656460</v>
      </c>
      <c r="DE36" s="644"/>
      <c r="DF36" s="644"/>
      <c r="DG36" s="644"/>
      <c r="DH36" s="644"/>
      <c r="DI36" s="644"/>
      <c r="DJ36" s="644"/>
      <c r="DK36" s="645"/>
      <c r="DL36" s="649">
        <v>395944</v>
      </c>
      <c r="DM36" s="644"/>
      <c r="DN36" s="644"/>
      <c r="DO36" s="644"/>
      <c r="DP36" s="644"/>
      <c r="DQ36" s="644"/>
      <c r="DR36" s="644"/>
      <c r="DS36" s="644"/>
      <c r="DT36" s="644"/>
      <c r="DU36" s="644"/>
      <c r="DV36" s="645"/>
      <c r="DW36" s="646">
        <v>3.2</v>
      </c>
      <c r="DX36" s="675"/>
      <c r="DY36" s="675"/>
      <c r="DZ36" s="675"/>
      <c r="EA36" s="675"/>
      <c r="EB36" s="675"/>
      <c r="EC36" s="677"/>
    </row>
    <row r="37" spans="2:133" ht="11.25" customHeight="1" x14ac:dyDescent="0.15">
      <c r="B37" s="638" t="s">
        <v>333</v>
      </c>
      <c r="C37" s="639"/>
      <c r="D37" s="639"/>
      <c r="E37" s="639"/>
      <c r="F37" s="639"/>
      <c r="G37" s="639"/>
      <c r="H37" s="639"/>
      <c r="I37" s="639"/>
      <c r="J37" s="639"/>
      <c r="K37" s="639"/>
      <c r="L37" s="639"/>
      <c r="M37" s="639"/>
      <c r="N37" s="639"/>
      <c r="O37" s="639"/>
      <c r="P37" s="639"/>
      <c r="Q37" s="640"/>
      <c r="R37" s="641">
        <v>880000</v>
      </c>
      <c r="S37" s="644"/>
      <c r="T37" s="644"/>
      <c r="U37" s="644"/>
      <c r="V37" s="644"/>
      <c r="W37" s="644"/>
      <c r="X37" s="644"/>
      <c r="Y37" s="645"/>
      <c r="Z37" s="703">
        <v>4.3</v>
      </c>
      <c r="AA37" s="703"/>
      <c r="AB37" s="703"/>
      <c r="AC37" s="703"/>
      <c r="AD37" s="704" t="s">
        <v>239</v>
      </c>
      <c r="AE37" s="704"/>
      <c r="AF37" s="704"/>
      <c r="AG37" s="704"/>
      <c r="AH37" s="704"/>
      <c r="AI37" s="704"/>
      <c r="AJ37" s="704"/>
      <c r="AK37" s="704"/>
      <c r="AL37" s="646" t="s">
        <v>179</v>
      </c>
      <c r="AM37" s="647"/>
      <c r="AN37" s="647"/>
      <c r="AO37" s="705"/>
      <c r="AQ37" s="678" t="s">
        <v>334</v>
      </c>
      <c r="AR37" s="679"/>
      <c r="AS37" s="679"/>
      <c r="AT37" s="679"/>
      <c r="AU37" s="679"/>
      <c r="AV37" s="679"/>
      <c r="AW37" s="679"/>
      <c r="AX37" s="679"/>
      <c r="AY37" s="680"/>
      <c r="AZ37" s="641">
        <v>466</v>
      </c>
      <c r="BA37" s="644"/>
      <c r="BB37" s="644"/>
      <c r="BC37" s="644"/>
      <c r="BD37" s="642"/>
      <c r="BE37" s="642"/>
      <c r="BF37" s="681"/>
      <c r="BG37" s="685" t="s">
        <v>335</v>
      </c>
      <c r="BH37" s="682"/>
      <c r="BI37" s="682"/>
      <c r="BJ37" s="682"/>
      <c r="BK37" s="682"/>
      <c r="BL37" s="682"/>
      <c r="BM37" s="682"/>
      <c r="BN37" s="682"/>
      <c r="BO37" s="682"/>
      <c r="BP37" s="682"/>
      <c r="BQ37" s="682"/>
      <c r="BR37" s="682"/>
      <c r="BS37" s="682"/>
      <c r="BT37" s="682"/>
      <c r="BU37" s="683"/>
      <c r="BV37" s="641">
        <v>9020</v>
      </c>
      <c r="BW37" s="644"/>
      <c r="BX37" s="644"/>
      <c r="BY37" s="644"/>
      <c r="BZ37" s="644"/>
      <c r="CA37" s="644"/>
      <c r="CB37" s="684"/>
      <c r="CD37" s="685" t="s">
        <v>336</v>
      </c>
      <c r="CE37" s="682"/>
      <c r="CF37" s="682"/>
      <c r="CG37" s="682"/>
      <c r="CH37" s="682"/>
      <c r="CI37" s="682"/>
      <c r="CJ37" s="682"/>
      <c r="CK37" s="682"/>
      <c r="CL37" s="682"/>
      <c r="CM37" s="682"/>
      <c r="CN37" s="682"/>
      <c r="CO37" s="682"/>
      <c r="CP37" s="682"/>
      <c r="CQ37" s="683"/>
      <c r="CR37" s="641">
        <v>3910</v>
      </c>
      <c r="CS37" s="642"/>
      <c r="CT37" s="642"/>
      <c r="CU37" s="642"/>
      <c r="CV37" s="642"/>
      <c r="CW37" s="642"/>
      <c r="CX37" s="642"/>
      <c r="CY37" s="643"/>
      <c r="CZ37" s="646">
        <v>0</v>
      </c>
      <c r="DA37" s="675"/>
      <c r="DB37" s="675"/>
      <c r="DC37" s="676"/>
      <c r="DD37" s="649">
        <v>3910</v>
      </c>
      <c r="DE37" s="642"/>
      <c r="DF37" s="642"/>
      <c r="DG37" s="642"/>
      <c r="DH37" s="642"/>
      <c r="DI37" s="642"/>
      <c r="DJ37" s="642"/>
      <c r="DK37" s="643"/>
      <c r="DL37" s="649">
        <v>3910</v>
      </c>
      <c r="DM37" s="642"/>
      <c r="DN37" s="642"/>
      <c r="DO37" s="642"/>
      <c r="DP37" s="642"/>
      <c r="DQ37" s="642"/>
      <c r="DR37" s="642"/>
      <c r="DS37" s="642"/>
      <c r="DT37" s="642"/>
      <c r="DU37" s="642"/>
      <c r="DV37" s="643"/>
      <c r="DW37" s="646">
        <v>0</v>
      </c>
      <c r="DX37" s="675"/>
      <c r="DY37" s="675"/>
      <c r="DZ37" s="675"/>
      <c r="EA37" s="675"/>
      <c r="EB37" s="675"/>
      <c r="EC37" s="677"/>
    </row>
    <row r="38" spans="2:133" ht="11.25" customHeight="1" x14ac:dyDescent="0.15">
      <c r="B38" s="653" t="s">
        <v>337</v>
      </c>
      <c r="C38" s="654"/>
      <c r="D38" s="654"/>
      <c r="E38" s="654"/>
      <c r="F38" s="654"/>
      <c r="G38" s="654"/>
      <c r="H38" s="654"/>
      <c r="I38" s="654"/>
      <c r="J38" s="654"/>
      <c r="K38" s="654"/>
      <c r="L38" s="654"/>
      <c r="M38" s="654"/>
      <c r="N38" s="654"/>
      <c r="O38" s="654"/>
      <c r="P38" s="654"/>
      <c r="Q38" s="655"/>
      <c r="R38" s="656">
        <v>20273545</v>
      </c>
      <c r="S38" s="693"/>
      <c r="T38" s="693"/>
      <c r="U38" s="693"/>
      <c r="V38" s="693"/>
      <c r="W38" s="693"/>
      <c r="X38" s="693"/>
      <c r="Y38" s="698"/>
      <c r="Z38" s="699">
        <v>100</v>
      </c>
      <c r="AA38" s="699"/>
      <c r="AB38" s="699"/>
      <c r="AC38" s="699"/>
      <c r="AD38" s="700">
        <v>11561138</v>
      </c>
      <c r="AE38" s="700"/>
      <c r="AF38" s="700"/>
      <c r="AG38" s="700"/>
      <c r="AH38" s="700"/>
      <c r="AI38" s="700"/>
      <c r="AJ38" s="700"/>
      <c r="AK38" s="700"/>
      <c r="AL38" s="659">
        <v>100</v>
      </c>
      <c r="AM38" s="701"/>
      <c r="AN38" s="701"/>
      <c r="AO38" s="702"/>
      <c r="AQ38" s="678" t="s">
        <v>338</v>
      </c>
      <c r="AR38" s="679"/>
      <c r="AS38" s="679"/>
      <c r="AT38" s="679"/>
      <c r="AU38" s="679"/>
      <c r="AV38" s="679"/>
      <c r="AW38" s="679"/>
      <c r="AX38" s="679"/>
      <c r="AY38" s="680"/>
      <c r="AZ38" s="641" t="s">
        <v>179</v>
      </c>
      <c r="BA38" s="644"/>
      <c r="BB38" s="644"/>
      <c r="BC38" s="644"/>
      <c r="BD38" s="642"/>
      <c r="BE38" s="642"/>
      <c r="BF38" s="681"/>
      <c r="BG38" s="685" t="s">
        <v>339</v>
      </c>
      <c r="BH38" s="682"/>
      <c r="BI38" s="682"/>
      <c r="BJ38" s="682"/>
      <c r="BK38" s="682"/>
      <c r="BL38" s="682"/>
      <c r="BM38" s="682"/>
      <c r="BN38" s="682"/>
      <c r="BO38" s="682"/>
      <c r="BP38" s="682"/>
      <c r="BQ38" s="682"/>
      <c r="BR38" s="682"/>
      <c r="BS38" s="682"/>
      <c r="BT38" s="682"/>
      <c r="BU38" s="683"/>
      <c r="BV38" s="641">
        <v>14023</v>
      </c>
      <c r="BW38" s="644"/>
      <c r="BX38" s="644"/>
      <c r="BY38" s="644"/>
      <c r="BZ38" s="644"/>
      <c r="CA38" s="644"/>
      <c r="CB38" s="684"/>
      <c r="CD38" s="685" t="s">
        <v>340</v>
      </c>
      <c r="CE38" s="682"/>
      <c r="CF38" s="682"/>
      <c r="CG38" s="682"/>
      <c r="CH38" s="682"/>
      <c r="CI38" s="682"/>
      <c r="CJ38" s="682"/>
      <c r="CK38" s="682"/>
      <c r="CL38" s="682"/>
      <c r="CM38" s="682"/>
      <c r="CN38" s="682"/>
      <c r="CO38" s="682"/>
      <c r="CP38" s="682"/>
      <c r="CQ38" s="683"/>
      <c r="CR38" s="641">
        <v>2895271</v>
      </c>
      <c r="CS38" s="644"/>
      <c r="CT38" s="644"/>
      <c r="CU38" s="644"/>
      <c r="CV38" s="644"/>
      <c r="CW38" s="644"/>
      <c r="CX38" s="644"/>
      <c r="CY38" s="645"/>
      <c r="CZ38" s="646">
        <v>14.9</v>
      </c>
      <c r="DA38" s="675"/>
      <c r="DB38" s="675"/>
      <c r="DC38" s="676"/>
      <c r="DD38" s="649">
        <v>2676732</v>
      </c>
      <c r="DE38" s="644"/>
      <c r="DF38" s="644"/>
      <c r="DG38" s="644"/>
      <c r="DH38" s="644"/>
      <c r="DI38" s="644"/>
      <c r="DJ38" s="644"/>
      <c r="DK38" s="645"/>
      <c r="DL38" s="649">
        <v>2015802</v>
      </c>
      <c r="DM38" s="644"/>
      <c r="DN38" s="644"/>
      <c r="DO38" s="644"/>
      <c r="DP38" s="644"/>
      <c r="DQ38" s="644"/>
      <c r="DR38" s="644"/>
      <c r="DS38" s="644"/>
      <c r="DT38" s="644"/>
      <c r="DU38" s="644"/>
      <c r="DV38" s="645"/>
      <c r="DW38" s="646">
        <v>16.2</v>
      </c>
      <c r="DX38" s="675"/>
      <c r="DY38" s="675"/>
      <c r="DZ38" s="675"/>
      <c r="EA38" s="675"/>
      <c r="EB38" s="675"/>
      <c r="EC38" s="677"/>
    </row>
    <row r="39" spans="2:133" ht="11.25" customHeight="1" x14ac:dyDescent="0.15">
      <c r="AQ39" s="678" t="s">
        <v>341</v>
      </c>
      <c r="AR39" s="679"/>
      <c r="AS39" s="679"/>
      <c r="AT39" s="679"/>
      <c r="AU39" s="679"/>
      <c r="AV39" s="679"/>
      <c r="AW39" s="679"/>
      <c r="AX39" s="679"/>
      <c r="AY39" s="680"/>
      <c r="AZ39" s="641" t="s">
        <v>239</v>
      </c>
      <c r="BA39" s="644"/>
      <c r="BB39" s="644"/>
      <c r="BC39" s="644"/>
      <c r="BD39" s="642"/>
      <c r="BE39" s="642"/>
      <c r="BF39" s="681"/>
      <c r="BG39" s="686" t="s">
        <v>342</v>
      </c>
      <c r="BH39" s="687"/>
      <c r="BI39" s="687"/>
      <c r="BJ39" s="687"/>
      <c r="BK39" s="687"/>
      <c r="BL39" s="215"/>
      <c r="BM39" s="682" t="s">
        <v>343</v>
      </c>
      <c r="BN39" s="682"/>
      <c r="BO39" s="682"/>
      <c r="BP39" s="682"/>
      <c r="BQ39" s="682"/>
      <c r="BR39" s="682"/>
      <c r="BS39" s="682"/>
      <c r="BT39" s="682"/>
      <c r="BU39" s="683"/>
      <c r="BV39" s="641">
        <v>96</v>
      </c>
      <c r="BW39" s="644"/>
      <c r="BX39" s="644"/>
      <c r="BY39" s="644"/>
      <c r="BZ39" s="644"/>
      <c r="CA39" s="644"/>
      <c r="CB39" s="684"/>
      <c r="CD39" s="685" t="s">
        <v>344</v>
      </c>
      <c r="CE39" s="682"/>
      <c r="CF39" s="682"/>
      <c r="CG39" s="682"/>
      <c r="CH39" s="682"/>
      <c r="CI39" s="682"/>
      <c r="CJ39" s="682"/>
      <c r="CK39" s="682"/>
      <c r="CL39" s="682"/>
      <c r="CM39" s="682"/>
      <c r="CN39" s="682"/>
      <c r="CO39" s="682"/>
      <c r="CP39" s="682"/>
      <c r="CQ39" s="683"/>
      <c r="CR39" s="641">
        <v>471791</v>
      </c>
      <c r="CS39" s="642"/>
      <c r="CT39" s="642"/>
      <c r="CU39" s="642"/>
      <c r="CV39" s="642"/>
      <c r="CW39" s="642"/>
      <c r="CX39" s="642"/>
      <c r="CY39" s="643"/>
      <c r="CZ39" s="646">
        <v>2.4</v>
      </c>
      <c r="DA39" s="675"/>
      <c r="DB39" s="675"/>
      <c r="DC39" s="676"/>
      <c r="DD39" s="649">
        <v>428363</v>
      </c>
      <c r="DE39" s="642"/>
      <c r="DF39" s="642"/>
      <c r="DG39" s="642"/>
      <c r="DH39" s="642"/>
      <c r="DI39" s="642"/>
      <c r="DJ39" s="642"/>
      <c r="DK39" s="643"/>
      <c r="DL39" s="649" t="s">
        <v>179</v>
      </c>
      <c r="DM39" s="642"/>
      <c r="DN39" s="642"/>
      <c r="DO39" s="642"/>
      <c r="DP39" s="642"/>
      <c r="DQ39" s="642"/>
      <c r="DR39" s="642"/>
      <c r="DS39" s="642"/>
      <c r="DT39" s="642"/>
      <c r="DU39" s="642"/>
      <c r="DV39" s="643"/>
      <c r="DW39" s="646" t="s">
        <v>179</v>
      </c>
      <c r="DX39" s="675"/>
      <c r="DY39" s="675"/>
      <c r="DZ39" s="675"/>
      <c r="EA39" s="675"/>
      <c r="EB39" s="675"/>
      <c r="EC39" s="677"/>
    </row>
    <row r="40" spans="2:133" ht="11.25" customHeight="1" x14ac:dyDescent="0.15">
      <c r="AQ40" s="678" t="s">
        <v>345</v>
      </c>
      <c r="AR40" s="679"/>
      <c r="AS40" s="679"/>
      <c r="AT40" s="679"/>
      <c r="AU40" s="679"/>
      <c r="AV40" s="679"/>
      <c r="AW40" s="679"/>
      <c r="AX40" s="679"/>
      <c r="AY40" s="680"/>
      <c r="AZ40" s="641">
        <v>671293</v>
      </c>
      <c r="BA40" s="644"/>
      <c r="BB40" s="644"/>
      <c r="BC40" s="644"/>
      <c r="BD40" s="642"/>
      <c r="BE40" s="642"/>
      <c r="BF40" s="681"/>
      <c r="BG40" s="686"/>
      <c r="BH40" s="687"/>
      <c r="BI40" s="687"/>
      <c r="BJ40" s="687"/>
      <c r="BK40" s="687"/>
      <c r="BL40" s="215"/>
      <c r="BM40" s="682" t="s">
        <v>346</v>
      </c>
      <c r="BN40" s="682"/>
      <c r="BO40" s="682"/>
      <c r="BP40" s="682"/>
      <c r="BQ40" s="682"/>
      <c r="BR40" s="682"/>
      <c r="BS40" s="682"/>
      <c r="BT40" s="682"/>
      <c r="BU40" s="683"/>
      <c r="BV40" s="641">
        <v>89</v>
      </c>
      <c r="BW40" s="644"/>
      <c r="BX40" s="644"/>
      <c r="BY40" s="644"/>
      <c r="BZ40" s="644"/>
      <c r="CA40" s="644"/>
      <c r="CB40" s="684"/>
      <c r="CD40" s="685" t="s">
        <v>347</v>
      </c>
      <c r="CE40" s="682"/>
      <c r="CF40" s="682"/>
      <c r="CG40" s="682"/>
      <c r="CH40" s="682"/>
      <c r="CI40" s="682"/>
      <c r="CJ40" s="682"/>
      <c r="CK40" s="682"/>
      <c r="CL40" s="682"/>
      <c r="CM40" s="682"/>
      <c r="CN40" s="682"/>
      <c r="CO40" s="682"/>
      <c r="CP40" s="682"/>
      <c r="CQ40" s="683"/>
      <c r="CR40" s="641">
        <v>37500</v>
      </c>
      <c r="CS40" s="644"/>
      <c r="CT40" s="644"/>
      <c r="CU40" s="644"/>
      <c r="CV40" s="644"/>
      <c r="CW40" s="644"/>
      <c r="CX40" s="644"/>
      <c r="CY40" s="645"/>
      <c r="CZ40" s="646">
        <v>0.2</v>
      </c>
      <c r="DA40" s="675"/>
      <c r="DB40" s="675"/>
      <c r="DC40" s="676"/>
      <c r="DD40" s="649" t="s">
        <v>179</v>
      </c>
      <c r="DE40" s="644"/>
      <c r="DF40" s="644"/>
      <c r="DG40" s="644"/>
      <c r="DH40" s="644"/>
      <c r="DI40" s="644"/>
      <c r="DJ40" s="644"/>
      <c r="DK40" s="645"/>
      <c r="DL40" s="649" t="s">
        <v>179</v>
      </c>
      <c r="DM40" s="644"/>
      <c r="DN40" s="644"/>
      <c r="DO40" s="644"/>
      <c r="DP40" s="644"/>
      <c r="DQ40" s="644"/>
      <c r="DR40" s="644"/>
      <c r="DS40" s="644"/>
      <c r="DT40" s="644"/>
      <c r="DU40" s="644"/>
      <c r="DV40" s="645"/>
      <c r="DW40" s="646" t="s">
        <v>179</v>
      </c>
      <c r="DX40" s="675"/>
      <c r="DY40" s="675"/>
      <c r="DZ40" s="675"/>
      <c r="EA40" s="675"/>
      <c r="EB40" s="675"/>
      <c r="EC40" s="677"/>
    </row>
    <row r="41" spans="2:133" ht="11.25" customHeight="1" x14ac:dyDescent="0.15">
      <c r="AQ41" s="690" t="s">
        <v>348</v>
      </c>
      <c r="AR41" s="691"/>
      <c r="AS41" s="691"/>
      <c r="AT41" s="691"/>
      <c r="AU41" s="691"/>
      <c r="AV41" s="691"/>
      <c r="AW41" s="691"/>
      <c r="AX41" s="691"/>
      <c r="AY41" s="692"/>
      <c r="AZ41" s="656">
        <v>1675538</v>
      </c>
      <c r="BA41" s="693"/>
      <c r="BB41" s="693"/>
      <c r="BC41" s="693"/>
      <c r="BD41" s="657"/>
      <c r="BE41" s="657"/>
      <c r="BF41" s="694"/>
      <c r="BG41" s="688"/>
      <c r="BH41" s="689"/>
      <c r="BI41" s="689"/>
      <c r="BJ41" s="689"/>
      <c r="BK41" s="689"/>
      <c r="BL41" s="216"/>
      <c r="BM41" s="695" t="s">
        <v>349</v>
      </c>
      <c r="BN41" s="695"/>
      <c r="BO41" s="695"/>
      <c r="BP41" s="695"/>
      <c r="BQ41" s="695"/>
      <c r="BR41" s="695"/>
      <c r="BS41" s="695"/>
      <c r="BT41" s="695"/>
      <c r="BU41" s="696"/>
      <c r="BV41" s="656">
        <v>319</v>
      </c>
      <c r="BW41" s="693"/>
      <c r="BX41" s="693"/>
      <c r="BY41" s="693"/>
      <c r="BZ41" s="693"/>
      <c r="CA41" s="693"/>
      <c r="CB41" s="697"/>
      <c r="CD41" s="685" t="s">
        <v>350</v>
      </c>
      <c r="CE41" s="682"/>
      <c r="CF41" s="682"/>
      <c r="CG41" s="682"/>
      <c r="CH41" s="682"/>
      <c r="CI41" s="682"/>
      <c r="CJ41" s="682"/>
      <c r="CK41" s="682"/>
      <c r="CL41" s="682"/>
      <c r="CM41" s="682"/>
      <c r="CN41" s="682"/>
      <c r="CO41" s="682"/>
      <c r="CP41" s="682"/>
      <c r="CQ41" s="683"/>
      <c r="CR41" s="641" t="s">
        <v>179</v>
      </c>
      <c r="CS41" s="642"/>
      <c r="CT41" s="642"/>
      <c r="CU41" s="642"/>
      <c r="CV41" s="642"/>
      <c r="CW41" s="642"/>
      <c r="CX41" s="642"/>
      <c r="CY41" s="643"/>
      <c r="CZ41" s="646" t="s">
        <v>179</v>
      </c>
      <c r="DA41" s="675"/>
      <c r="DB41" s="675"/>
      <c r="DC41" s="676"/>
      <c r="DD41" s="649" t="s">
        <v>179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352</v>
      </c>
      <c r="CE42" s="639"/>
      <c r="CF42" s="639"/>
      <c r="CG42" s="639"/>
      <c r="CH42" s="639"/>
      <c r="CI42" s="639"/>
      <c r="CJ42" s="639"/>
      <c r="CK42" s="639"/>
      <c r="CL42" s="639"/>
      <c r="CM42" s="639"/>
      <c r="CN42" s="639"/>
      <c r="CO42" s="639"/>
      <c r="CP42" s="639"/>
      <c r="CQ42" s="640"/>
      <c r="CR42" s="641">
        <v>1545973</v>
      </c>
      <c r="CS42" s="644"/>
      <c r="CT42" s="644"/>
      <c r="CU42" s="644"/>
      <c r="CV42" s="644"/>
      <c r="CW42" s="644"/>
      <c r="CX42" s="644"/>
      <c r="CY42" s="645"/>
      <c r="CZ42" s="646">
        <v>7.9</v>
      </c>
      <c r="DA42" s="647"/>
      <c r="DB42" s="647"/>
      <c r="DC42" s="648"/>
      <c r="DD42" s="649">
        <v>120483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354</v>
      </c>
      <c r="CE43" s="639"/>
      <c r="CF43" s="639"/>
      <c r="CG43" s="639"/>
      <c r="CH43" s="639"/>
      <c r="CI43" s="639"/>
      <c r="CJ43" s="639"/>
      <c r="CK43" s="639"/>
      <c r="CL43" s="639"/>
      <c r="CM43" s="639"/>
      <c r="CN43" s="639"/>
      <c r="CO43" s="639"/>
      <c r="CP43" s="639"/>
      <c r="CQ43" s="640"/>
      <c r="CR43" s="641">
        <v>31487</v>
      </c>
      <c r="CS43" s="642"/>
      <c r="CT43" s="642"/>
      <c r="CU43" s="642"/>
      <c r="CV43" s="642"/>
      <c r="CW43" s="642"/>
      <c r="CX43" s="642"/>
      <c r="CY43" s="643"/>
      <c r="CZ43" s="646">
        <v>0.2</v>
      </c>
      <c r="DA43" s="675"/>
      <c r="DB43" s="675"/>
      <c r="DC43" s="676"/>
      <c r="DD43" s="649">
        <v>31487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355</v>
      </c>
      <c r="CD44" s="669" t="s">
        <v>306</v>
      </c>
      <c r="CE44" s="670"/>
      <c r="CF44" s="638" t="s">
        <v>356</v>
      </c>
      <c r="CG44" s="639"/>
      <c r="CH44" s="639"/>
      <c r="CI44" s="639"/>
      <c r="CJ44" s="639"/>
      <c r="CK44" s="639"/>
      <c r="CL44" s="639"/>
      <c r="CM44" s="639"/>
      <c r="CN44" s="639"/>
      <c r="CO44" s="639"/>
      <c r="CP44" s="639"/>
      <c r="CQ44" s="640"/>
      <c r="CR44" s="641">
        <v>1542744</v>
      </c>
      <c r="CS44" s="644"/>
      <c r="CT44" s="644"/>
      <c r="CU44" s="644"/>
      <c r="CV44" s="644"/>
      <c r="CW44" s="644"/>
      <c r="CX44" s="644"/>
      <c r="CY44" s="645"/>
      <c r="CZ44" s="646">
        <v>7.9</v>
      </c>
      <c r="DA44" s="647"/>
      <c r="DB44" s="647"/>
      <c r="DC44" s="648"/>
      <c r="DD44" s="649">
        <v>118868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357</v>
      </c>
      <c r="CG45" s="639"/>
      <c r="CH45" s="639"/>
      <c r="CI45" s="639"/>
      <c r="CJ45" s="639"/>
      <c r="CK45" s="639"/>
      <c r="CL45" s="639"/>
      <c r="CM45" s="639"/>
      <c r="CN45" s="639"/>
      <c r="CO45" s="639"/>
      <c r="CP45" s="639"/>
      <c r="CQ45" s="640"/>
      <c r="CR45" s="641">
        <v>604523</v>
      </c>
      <c r="CS45" s="642"/>
      <c r="CT45" s="642"/>
      <c r="CU45" s="642"/>
      <c r="CV45" s="642"/>
      <c r="CW45" s="642"/>
      <c r="CX45" s="642"/>
      <c r="CY45" s="643"/>
      <c r="CZ45" s="646">
        <v>3.1</v>
      </c>
      <c r="DA45" s="675"/>
      <c r="DB45" s="675"/>
      <c r="DC45" s="676"/>
      <c r="DD45" s="649">
        <v>23843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358</v>
      </c>
      <c r="CG46" s="639"/>
      <c r="CH46" s="639"/>
      <c r="CI46" s="639"/>
      <c r="CJ46" s="639"/>
      <c r="CK46" s="639"/>
      <c r="CL46" s="639"/>
      <c r="CM46" s="639"/>
      <c r="CN46" s="639"/>
      <c r="CO46" s="639"/>
      <c r="CP46" s="639"/>
      <c r="CQ46" s="640"/>
      <c r="CR46" s="641">
        <v>887770</v>
      </c>
      <c r="CS46" s="644"/>
      <c r="CT46" s="644"/>
      <c r="CU46" s="644"/>
      <c r="CV46" s="644"/>
      <c r="CW46" s="644"/>
      <c r="CX46" s="644"/>
      <c r="CY46" s="645"/>
      <c r="CZ46" s="646">
        <v>4.5999999999999996</v>
      </c>
      <c r="DA46" s="647"/>
      <c r="DB46" s="647"/>
      <c r="DC46" s="648"/>
      <c r="DD46" s="649">
        <v>89174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359</v>
      </c>
      <c r="CG47" s="639"/>
      <c r="CH47" s="639"/>
      <c r="CI47" s="639"/>
      <c r="CJ47" s="639"/>
      <c r="CK47" s="639"/>
      <c r="CL47" s="639"/>
      <c r="CM47" s="639"/>
      <c r="CN47" s="639"/>
      <c r="CO47" s="639"/>
      <c r="CP47" s="639"/>
      <c r="CQ47" s="640"/>
      <c r="CR47" s="641">
        <v>3229</v>
      </c>
      <c r="CS47" s="642"/>
      <c r="CT47" s="642"/>
      <c r="CU47" s="642"/>
      <c r="CV47" s="642"/>
      <c r="CW47" s="642"/>
      <c r="CX47" s="642"/>
      <c r="CY47" s="643"/>
      <c r="CZ47" s="646">
        <v>0</v>
      </c>
      <c r="DA47" s="675"/>
      <c r="DB47" s="675"/>
      <c r="DC47" s="676"/>
      <c r="DD47" s="649">
        <v>1615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360</v>
      </c>
      <c r="CG48" s="639"/>
      <c r="CH48" s="639"/>
      <c r="CI48" s="639"/>
      <c r="CJ48" s="639"/>
      <c r="CK48" s="639"/>
      <c r="CL48" s="639"/>
      <c r="CM48" s="639"/>
      <c r="CN48" s="639"/>
      <c r="CO48" s="639"/>
      <c r="CP48" s="639"/>
      <c r="CQ48" s="640"/>
      <c r="CR48" s="641" t="s">
        <v>179</v>
      </c>
      <c r="CS48" s="644"/>
      <c r="CT48" s="644"/>
      <c r="CU48" s="644"/>
      <c r="CV48" s="644"/>
      <c r="CW48" s="644"/>
      <c r="CX48" s="644"/>
      <c r="CY48" s="645"/>
      <c r="CZ48" s="646" t="s">
        <v>179</v>
      </c>
      <c r="DA48" s="647"/>
      <c r="DB48" s="647"/>
      <c r="DC48" s="648"/>
      <c r="DD48" s="649" t="s">
        <v>179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361</v>
      </c>
      <c r="CE49" s="654"/>
      <c r="CF49" s="654"/>
      <c r="CG49" s="654"/>
      <c r="CH49" s="654"/>
      <c r="CI49" s="654"/>
      <c r="CJ49" s="654"/>
      <c r="CK49" s="654"/>
      <c r="CL49" s="654"/>
      <c r="CM49" s="654"/>
      <c r="CN49" s="654"/>
      <c r="CO49" s="654"/>
      <c r="CP49" s="654"/>
      <c r="CQ49" s="655"/>
      <c r="CR49" s="656">
        <v>19460193</v>
      </c>
      <c r="CS49" s="657"/>
      <c r="CT49" s="657"/>
      <c r="CU49" s="657"/>
      <c r="CV49" s="657"/>
      <c r="CW49" s="657"/>
      <c r="CX49" s="657"/>
      <c r="CY49" s="658"/>
      <c r="CZ49" s="659">
        <v>100</v>
      </c>
      <c r="DA49" s="660"/>
      <c r="DB49" s="660"/>
      <c r="DC49" s="661"/>
      <c r="DD49" s="662">
        <v>14042065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P5dKa7sVzJyH0OUCDvQsnXS2O2t514iBpNsGUKyo+TUNCwHe0+qnG22N7L+coemXfUWfjwa3yzTTMIaKqFTrw==" saltValue="RGLaQYnGBqLvL7K/oFj4P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363</v>
      </c>
      <c r="DK2" s="1180"/>
      <c r="DL2" s="1180"/>
      <c r="DM2" s="1180"/>
      <c r="DN2" s="1180"/>
      <c r="DO2" s="1181"/>
      <c r="DP2" s="229"/>
      <c r="DQ2" s="1179" t="s">
        <v>364</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367</v>
      </c>
      <c r="B5" s="1065"/>
      <c r="C5" s="1065"/>
      <c r="D5" s="1065"/>
      <c r="E5" s="1065"/>
      <c r="F5" s="1065"/>
      <c r="G5" s="1065"/>
      <c r="H5" s="1065"/>
      <c r="I5" s="1065"/>
      <c r="J5" s="1065"/>
      <c r="K5" s="1065"/>
      <c r="L5" s="1065"/>
      <c r="M5" s="1065"/>
      <c r="N5" s="1065"/>
      <c r="O5" s="1065"/>
      <c r="P5" s="1066"/>
      <c r="Q5" s="1070" t="s">
        <v>368</v>
      </c>
      <c r="R5" s="1071"/>
      <c r="S5" s="1071"/>
      <c r="T5" s="1071"/>
      <c r="U5" s="1072"/>
      <c r="V5" s="1070" t="s">
        <v>369</v>
      </c>
      <c r="W5" s="1071"/>
      <c r="X5" s="1071"/>
      <c r="Y5" s="1071"/>
      <c r="Z5" s="1072"/>
      <c r="AA5" s="1070" t="s">
        <v>370</v>
      </c>
      <c r="AB5" s="1071"/>
      <c r="AC5" s="1071"/>
      <c r="AD5" s="1071"/>
      <c r="AE5" s="1071"/>
      <c r="AF5" s="1182" t="s">
        <v>371</v>
      </c>
      <c r="AG5" s="1071"/>
      <c r="AH5" s="1071"/>
      <c r="AI5" s="1071"/>
      <c r="AJ5" s="1086"/>
      <c r="AK5" s="1071" t="s">
        <v>372</v>
      </c>
      <c r="AL5" s="1071"/>
      <c r="AM5" s="1071"/>
      <c r="AN5" s="1071"/>
      <c r="AO5" s="1072"/>
      <c r="AP5" s="1070" t="s">
        <v>373</v>
      </c>
      <c r="AQ5" s="1071"/>
      <c r="AR5" s="1071"/>
      <c r="AS5" s="1071"/>
      <c r="AT5" s="1072"/>
      <c r="AU5" s="1070" t="s">
        <v>374</v>
      </c>
      <c r="AV5" s="1071"/>
      <c r="AW5" s="1071"/>
      <c r="AX5" s="1071"/>
      <c r="AY5" s="1086"/>
      <c r="AZ5" s="236"/>
      <c r="BA5" s="236"/>
      <c r="BB5" s="236"/>
      <c r="BC5" s="236"/>
      <c r="BD5" s="236"/>
      <c r="BE5" s="237"/>
      <c r="BF5" s="237"/>
      <c r="BG5" s="237"/>
      <c r="BH5" s="237"/>
      <c r="BI5" s="237"/>
      <c r="BJ5" s="237"/>
      <c r="BK5" s="237"/>
      <c r="BL5" s="237"/>
      <c r="BM5" s="237"/>
      <c r="BN5" s="237"/>
      <c r="BO5" s="237"/>
      <c r="BP5" s="237"/>
      <c r="BQ5" s="1064" t="s">
        <v>375</v>
      </c>
      <c r="BR5" s="1065"/>
      <c r="BS5" s="1065"/>
      <c r="BT5" s="1065"/>
      <c r="BU5" s="1065"/>
      <c r="BV5" s="1065"/>
      <c r="BW5" s="1065"/>
      <c r="BX5" s="1065"/>
      <c r="BY5" s="1065"/>
      <c r="BZ5" s="1065"/>
      <c r="CA5" s="1065"/>
      <c r="CB5" s="1065"/>
      <c r="CC5" s="1065"/>
      <c r="CD5" s="1065"/>
      <c r="CE5" s="1065"/>
      <c r="CF5" s="1065"/>
      <c r="CG5" s="1066"/>
      <c r="CH5" s="1070" t="s">
        <v>376</v>
      </c>
      <c r="CI5" s="1071"/>
      <c r="CJ5" s="1071"/>
      <c r="CK5" s="1071"/>
      <c r="CL5" s="1072"/>
      <c r="CM5" s="1070" t="s">
        <v>377</v>
      </c>
      <c r="CN5" s="1071"/>
      <c r="CO5" s="1071"/>
      <c r="CP5" s="1071"/>
      <c r="CQ5" s="1072"/>
      <c r="CR5" s="1070" t="s">
        <v>378</v>
      </c>
      <c r="CS5" s="1071"/>
      <c r="CT5" s="1071"/>
      <c r="CU5" s="1071"/>
      <c r="CV5" s="1072"/>
      <c r="CW5" s="1070" t="s">
        <v>379</v>
      </c>
      <c r="CX5" s="1071"/>
      <c r="CY5" s="1071"/>
      <c r="CZ5" s="1071"/>
      <c r="DA5" s="1072"/>
      <c r="DB5" s="1070" t="s">
        <v>380</v>
      </c>
      <c r="DC5" s="1071"/>
      <c r="DD5" s="1071"/>
      <c r="DE5" s="1071"/>
      <c r="DF5" s="1072"/>
      <c r="DG5" s="1167" t="s">
        <v>381</v>
      </c>
      <c r="DH5" s="1168"/>
      <c r="DI5" s="1168"/>
      <c r="DJ5" s="1168"/>
      <c r="DK5" s="1169"/>
      <c r="DL5" s="1167" t="s">
        <v>382</v>
      </c>
      <c r="DM5" s="1168"/>
      <c r="DN5" s="1168"/>
      <c r="DO5" s="1168"/>
      <c r="DP5" s="1169"/>
      <c r="DQ5" s="1070" t="s">
        <v>383</v>
      </c>
      <c r="DR5" s="1071"/>
      <c r="DS5" s="1071"/>
      <c r="DT5" s="1071"/>
      <c r="DU5" s="1072"/>
      <c r="DV5" s="1070" t="s">
        <v>374</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384</v>
      </c>
      <c r="C7" s="1120"/>
      <c r="D7" s="1120"/>
      <c r="E7" s="1120"/>
      <c r="F7" s="1120"/>
      <c r="G7" s="1120"/>
      <c r="H7" s="1120"/>
      <c r="I7" s="1120"/>
      <c r="J7" s="1120"/>
      <c r="K7" s="1120"/>
      <c r="L7" s="1120"/>
      <c r="M7" s="1120"/>
      <c r="N7" s="1120"/>
      <c r="O7" s="1120"/>
      <c r="P7" s="1121"/>
      <c r="Q7" s="1173">
        <v>20310</v>
      </c>
      <c r="R7" s="1174"/>
      <c r="S7" s="1174"/>
      <c r="T7" s="1174"/>
      <c r="U7" s="1174"/>
      <c r="V7" s="1174">
        <v>19496</v>
      </c>
      <c r="W7" s="1174"/>
      <c r="X7" s="1174"/>
      <c r="Y7" s="1174"/>
      <c r="Z7" s="1174"/>
      <c r="AA7" s="1174">
        <v>813</v>
      </c>
      <c r="AB7" s="1174"/>
      <c r="AC7" s="1174"/>
      <c r="AD7" s="1174"/>
      <c r="AE7" s="1175"/>
      <c r="AF7" s="1176">
        <v>808</v>
      </c>
      <c r="AG7" s="1177"/>
      <c r="AH7" s="1177"/>
      <c r="AI7" s="1177"/>
      <c r="AJ7" s="1178"/>
      <c r="AK7" s="1160">
        <v>730</v>
      </c>
      <c r="AL7" s="1161"/>
      <c r="AM7" s="1161"/>
      <c r="AN7" s="1161"/>
      <c r="AO7" s="1161"/>
      <c r="AP7" s="1161">
        <v>19387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573</v>
      </c>
      <c r="BT7" s="1165"/>
      <c r="BU7" s="1165"/>
      <c r="BV7" s="1165"/>
      <c r="BW7" s="1165"/>
      <c r="BX7" s="1165"/>
      <c r="BY7" s="1165"/>
      <c r="BZ7" s="1165"/>
      <c r="CA7" s="1165"/>
      <c r="CB7" s="1165"/>
      <c r="CC7" s="1165"/>
      <c r="CD7" s="1165"/>
      <c r="CE7" s="1165"/>
      <c r="CF7" s="1165"/>
      <c r="CG7" s="1166"/>
      <c r="CH7" s="1157">
        <v>2</v>
      </c>
      <c r="CI7" s="1158"/>
      <c r="CJ7" s="1158"/>
      <c r="CK7" s="1158"/>
      <c r="CL7" s="1159"/>
      <c r="CM7" s="1157">
        <v>88</v>
      </c>
      <c r="CN7" s="1158"/>
      <c r="CO7" s="1158"/>
      <c r="CP7" s="1158"/>
      <c r="CQ7" s="1159"/>
      <c r="CR7" s="1157">
        <v>5</v>
      </c>
      <c r="CS7" s="1158"/>
      <c r="CT7" s="1158"/>
      <c r="CU7" s="1158"/>
      <c r="CV7" s="1159"/>
      <c r="CW7" s="1157" t="s">
        <v>580</v>
      </c>
      <c r="CX7" s="1158"/>
      <c r="CY7" s="1158"/>
      <c r="CZ7" s="1158"/>
      <c r="DA7" s="1159"/>
      <c r="DB7" s="1157" t="s">
        <v>580</v>
      </c>
      <c r="DC7" s="1158"/>
      <c r="DD7" s="1158"/>
      <c r="DE7" s="1158"/>
      <c r="DF7" s="1159"/>
      <c r="DG7" s="1157" t="s">
        <v>580</v>
      </c>
      <c r="DH7" s="1158"/>
      <c r="DI7" s="1158"/>
      <c r="DJ7" s="1158"/>
      <c r="DK7" s="1159"/>
      <c r="DL7" s="1157" t="s">
        <v>580</v>
      </c>
      <c r="DM7" s="1158"/>
      <c r="DN7" s="1158"/>
      <c r="DO7" s="1158"/>
      <c r="DP7" s="1159"/>
      <c r="DQ7" s="1157" t="s">
        <v>580</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t="s">
        <v>577</v>
      </c>
      <c r="BS8" s="1083" t="s">
        <v>574</v>
      </c>
      <c r="BT8" s="1084"/>
      <c r="BU8" s="1084"/>
      <c r="BV8" s="1084"/>
      <c r="BW8" s="1084"/>
      <c r="BX8" s="1084"/>
      <c r="BY8" s="1084"/>
      <c r="BZ8" s="1084"/>
      <c r="CA8" s="1084"/>
      <c r="CB8" s="1084"/>
      <c r="CC8" s="1084"/>
      <c r="CD8" s="1084"/>
      <c r="CE8" s="1084"/>
      <c r="CF8" s="1084"/>
      <c r="CG8" s="1085"/>
      <c r="CH8" s="1058">
        <v>0</v>
      </c>
      <c r="CI8" s="1059"/>
      <c r="CJ8" s="1059"/>
      <c r="CK8" s="1059"/>
      <c r="CL8" s="1060"/>
      <c r="CM8" s="1058">
        <v>9</v>
      </c>
      <c r="CN8" s="1059"/>
      <c r="CO8" s="1059"/>
      <c r="CP8" s="1059"/>
      <c r="CQ8" s="1060"/>
      <c r="CR8" s="1058">
        <v>5</v>
      </c>
      <c r="CS8" s="1059"/>
      <c r="CT8" s="1059"/>
      <c r="CU8" s="1059"/>
      <c r="CV8" s="1060"/>
      <c r="CW8" s="1058">
        <v>13</v>
      </c>
      <c r="CX8" s="1059"/>
      <c r="CY8" s="1059"/>
      <c r="CZ8" s="1059"/>
      <c r="DA8" s="1060"/>
      <c r="DB8" s="1058" t="s">
        <v>580</v>
      </c>
      <c r="DC8" s="1059"/>
      <c r="DD8" s="1059"/>
      <c r="DE8" s="1059"/>
      <c r="DF8" s="1060"/>
      <c r="DG8" s="1058">
        <v>818</v>
      </c>
      <c r="DH8" s="1059"/>
      <c r="DI8" s="1059"/>
      <c r="DJ8" s="1059"/>
      <c r="DK8" s="1060"/>
      <c r="DL8" s="1058" t="s">
        <v>580</v>
      </c>
      <c r="DM8" s="1059"/>
      <c r="DN8" s="1059"/>
      <c r="DO8" s="1059"/>
      <c r="DP8" s="1060"/>
      <c r="DQ8" s="1058" t="s">
        <v>580</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575</v>
      </c>
      <c r="BT9" s="1084"/>
      <c r="BU9" s="1084"/>
      <c r="BV9" s="1084"/>
      <c r="BW9" s="1084"/>
      <c r="BX9" s="1084"/>
      <c r="BY9" s="1084"/>
      <c r="BZ9" s="1084"/>
      <c r="CA9" s="1084"/>
      <c r="CB9" s="1084"/>
      <c r="CC9" s="1084"/>
      <c r="CD9" s="1084"/>
      <c r="CE9" s="1084"/>
      <c r="CF9" s="1084"/>
      <c r="CG9" s="1085"/>
      <c r="CH9" s="1058">
        <v>-13</v>
      </c>
      <c r="CI9" s="1059"/>
      <c r="CJ9" s="1059"/>
      <c r="CK9" s="1059"/>
      <c r="CL9" s="1060"/>
      <c r="CM9" s="1058">
        <v>378</v>
      </c>
      <c r="CN9" s="1059"/>
      <c r="CO9" s="1059"/>
      <c r="CP9" s="1059"/>
      <c r="CQ9" s="1060"/>
      <c r="CR9" s="1058">
        <v>3</v>
      </c>
      <c r="CS9" s="1059"/>
      <c r="CT9" s="1059"/>
      <c r="CU9" s="1059"/>
      <c r="CV9" s="1060"/>
      <c r="CW9" s="1058">
        <v>11</v>
      </c>
      <c r="CX9" s="1059"/>
      <c r="CY9" s="1059"/>
      <c r="CZ9" s="1059"/>
      <c r="DA9" s="1060"/>
      <c r="DB9" s="1058" t="s">
        <v>580</v>
      </c>
      <c r="DC9" s="1059"/>
      <c r="DD9" s="1059"/>
      <c r="DE9" s="1059"/>
      <c r="DF9" s="1060"/>
      <c r="DG9" s="1058" t="s">
        <v>580</v>
      </c>
      <c r="DH9" s="1059"/>
      <c r="DI9" s="1059"/>
      <c r="DJ9" s="1059"/>
      <c r="DK9" s="1060"/>
      <c r="DL9" s="1058" t="s">
        <v>580</v>
      </c>
      <c r="DM9" s="1059"/>
      <c r="DN9" s="1059"/>
      <c r="DO9" s="1059"/>
      <c r="DP9" s="1060"/>
      <c r="DQ9" s="1058" t="s">
        <v>580</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576</v>
      </c>
      <c r="BT10" s="1084"/>
      <c r="BU10" s="1084"/>
      <c r="BV10" s="1084"/>
      <c r="BW10" s="1084"/>
      <c r="BX10" s="1084"/>
      <c r="BY10" s="1084"/>
      <c r="BZ10" s="1084"/>
      <c r="CA10" s="1084"/>
      <c r="CB10" s="1084"/>
      <c r="CC10" s="1084"/>
      <c r="CD10" s="1084"/>
      <c r="CE10" s="1084"/>
      <c r="CF10" s="1084"/>
      <c r="CG10" s="1085"/>
      <c r="CH10" s="1058">
        <v>0</v>
      </c>
      <c r="CI10" s="1059"/>
      <c r="CJ10" s="1059"/>
      <c r="CK10" s="1059"/>
      <c r="CL10" s="1060"/>
      <c r="CM10" s="1058">
        <v>1835</v>
      </c>
      <c r="CN10" s="1059"/>
      <c r="CO10" s="1059"/>
      <c r="CP10" s="1059"/>
      <c r="CQ10" s="1060"/>
      <c r="CR10" s="1058">
        <v>16</v>
      </c>
      <c r="CS10" s="1059"/>
      <c r="CT10" s="1059"/>
      <c r="CU10" s="1059"/>
      <c r="CV10" s="1060"/>
      <c r="CW10" s="1058">
        <v>4</v>
      </c>
      <c r="CX10" s="1059"/>
      <c r="CY10" s="1059"/>
      <c r="CZ10" s="1059"/>
      <c r="DA10" s="1060"/>
      <c r="DB10" s="1058" t="s">
        <v>580</v>
      </c>
      <c r="DC10" s="1059"/>
      <c r="DD10" s="1059"/>
      <c r="DE10" s="1059"/>
      <c r="DF10" s="1060"/>
      <c r="DG10" s="1058" t="s">
        <v>580</v>
      </c>
      <c r="DH10" s="1059"/>
      <c r="DI10" s="1059"/>
      <c r="DJ10" s="1059"/>
      <c r="DK10" s="1060"/>
      <c r="DL10" s="1058" t="s">
        <v>580</v>
      </c>
      <c r="DM10" s="1059"/>
      <c r="DN10" s="1059"/>
      <c r="DO10" s="1059"/>
      <c r="DP10" s="1060"/>
      <c r="DQ10" s="1058" t="s">
        <v>580</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386</v>
      </c>
      <c r="B23" s="1013" t="s">
        <v>387</v>
      </c>
      <c r="C23" s="1014"/>
      <c r="D23" s="1014"/>
      <c r="E23" s="1014"/>
      <c r="F23" s="1014"/>
      <c r="G23" s="1014"/>
      <c r="H23" s="1014"/>
      <c r="I23" s="1014"/>
      <c r="J23" s="1014"/>
      <c r="K23" s="1014"/>
      <c r="L23" s="1014"/>
      <c r="M23" s="1014"/>
      <c r="N23" s="1014"/>
      <c r="O23" s="1014"/>
      <c r="P23" s="1015"/>
      <c r="Q23" s="1137">
        <v>20310</v>
      </c>
      <c r="R23" s="1138"/>
      <c r="S23" s="1138"/>
      <c r="T23" s="1138"/>
      <c r="U23" s="1138"/>
      <c r="V23" s="1138">
        <v>19496</v>
      </c>
      <c r="W23" s="1138"/>
      <c r="X23" s="1138"/>
      <c r="Y23" s="1138"/>
      <c r="Z23" s="1138"/>
      <c r="AA23" s="1138">
        <v>813</v>
      </c>
      <c r="AB23" s="1138"/>
      <c r="AC23" s="1138"/>
      <c r="AD23" s="1138"/>
      <c r="AE23" s="1139"/>
      <c r="AF23" s="1140">
        <v>808</v>
      </c>
      <c r="AG23" s="1138"/>
      <c r="AH23" s="1138"/>
      <c r="AI23" s="1138"/>
      <c r="AJ23" s="1141"/>
      <c r="AK23" s="1142"/>
      <c r="AL23" s="1143"/>
      <c r="AM23" s="1143"/>
      <c r="AN23" s="1143"/>
      <c r="AO23" s="1143"/>
      <c r="AP23" s="1138">
        <v>19387</v>
      </c>
      <c r="AQ23" s="1138"/>
      <c r="AR23" s="1138"/>
      <c r="AS23" s="1138"/>
      <c r="AT23" s="1138"/>
      <c r="AU23" s="1144"/>
      <c r="AV23" s="1144"/>
      <c r="AW23" s="1144"/>
      <c r="AX23" s="1144"/>
      <c r="AY23" s="1145"/>
      <c r="AZ23" s="1134" t="s">
        <v>388</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390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367</v>
      </c>
      <c r="B26" s="1065"/>
      <c r="C26" s="1065"/>
      <c r="D26" s="1065"/>
      <c r="E26" s="1065"/>
      <c r="F26" s="1065"/>
      <c r="G26" s="1065"/>
      <c r="H26" s="1065"/>
      <c r="I26" s="1065"/>
      <c r="J26" s="1065"/>
      <c r="K26" s="1065"/>
      <c r="L26" s="1065"/>
      <c r="M26" s="1065"/>
      <c r="N26" s="1065"/>
      <c r="O26" s="1065"/>
      <c r="P26" s="1066"/>
      <c r="Q26" s="1070" t="s">
        <v>391</v>
      </c>
      <c r="R26" s="1071"/>
      <c r="S26" s="1071"/>
      <c r="T26" s="1071"/>
      <c r="U26" s="1072"/>
      <c r="V26" s="1070" t="s">
        <v>392</v>
      </c>
      <c r="W26" s="1071"/>
      <c r="X26" s="1071"/>
      <c r="Y26" s="1071"/>
      <c r="Z26" s="1072"/>
      <c r="AA26" s="1070" t="s">
        <v>393</v>
      </c>
      <c r="AB26" s="1071"/>
      <c r="AC26" s="1071"/>
      <c r="AD26" s="1071"/>
      <c r="AE26" s="1071"/>
      <c r="AF26" s="1128" t="s">
        <v>394</v>
      </c>
      <c r="AG26" s="1077"/>
      <c r="AH26" s="1077"/>
      <c r="AI26" s="1077"/>
      <c r="AJ26" s="1129"/>
      <c r="AK26" s="1071" t="s">
        <v>395</v>
      </c>
      <c r="AL26" s="1071"/>
      <c r="AM26" s="1071"/>
      <c r="AN26" s="1071"/>
      <c r="AO26" s="1072"/>
      <c r="AP26" s="1070" t="s">
        <v>396</v>
      </c>
      <c r="AQ26" s="1071"/>
      <c r="AR26" s="1071"/>
      <c r="AS26" s="1071"/>
      <c r="AT26" s="1072"/>
      <c r="AU26" s="1070" t="s">
        <v>397</v>
      </c>
      <c r="AV26" s="1071"/>
      <c r="AW26" s="1071"/>
      <c r="AX26" s="1071"/>
      <c r="AY26" s="1072"/>
      <c r="AZ26" s="1070" t="s">
        <v>398</v>
      </c>
      <c r="BA26" s="1071"/>
      <c r="BB26" s="1071"/>
      <c r="BC26" s="1071"/>
      <c r="BD26" s="1072"/>
      <c r="BE26" s="1070" t="s">
        <v>374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399</v>
      </c>
      <c r="C28" s="1120"/>
      <c r="D28" s="1120"/>
      <c r="E28" s="1120"/>
      <c r="F28" s="1120"/>
      <c r="G28" s="1120"/>
      <c r="H28" s="1120"/>
      <c r="I28" s="1120"/>
      <c r="J28" s="1120"/>
      <c r="K28" s="1120"/>
      <c r="L28" s="1120"/>
      <c r="M28" s="1120"/>
      <c r="N28" s="1120"/>
      <c r="O28" s="1120"/>
      <c r="P28" s="1121"/>
      <c r="Q28" s="1122">
        <v>7505</v>
      </c>
      <c r="R28" s="1123"/>
      <c r="S28" s="1123"/>
      <c r="T28" s="1123"/>
      <c r="U28" s="1123"/>
      <c r="V28" s="1123">
        <v>7270</v>
      </c>
      <c r="W28" s="1123"/>
      <c r="X28" s="1123"/>
      <c r="Y28" s="1123"/>
      <c r="Z28" s="1123"/>
      <c r="AA28" s="1123">
        <v>234</v>
      </c>
      <c r="AB28" s="1123"/>
      <c r="AC28" s="1123"/>
      <c r="AD28" s="1123"/>
      <c r="AE28" s="1124"/>
      <c r="AF28" s="1125">
        <v>234</v>
      </c>
      <c r="AG28" s="1123"/>
      <c r="AH28" s="1123"/>
      <c r="AI28" s="1123"/>
      <c r="AJ28" s="1126"/>
      <c r="AK28" s="1127">
        <v>671</v>
      </c>
      <c r="AL28" s="1115"/>
      <c r="AM28" s="1115"/>
      <c r="AN28" s="1115"/>
      <c r="AO28" s="1115"/>
      <c r="AP28" s="1115" t="s">
        <v>580</v>
      </c>
      <c r="AQ28" s="1115"/>
      <c r="AR28" s="1115"/>
      <c r="AS28" s="1115"/>
      <c r="AT28" s="1115"/>
      <c r="AU28" s="1115" t="s">
        <v>580</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400</v>
      </c>
      <c r="C29" s="1107"/>
      <c r="D29" s="1107"/>
      <c r="E29" s="1107"/>
      <c r="F29" s="1107"/>
      <c r="G29" s="1107"/>
      <c r="H29" s="1107"/>
      <c r="I29" s="1107"/>
      <c r="J29" s="1107"/>
      <c r="K29" s="1107"/>
      <c r="L29" s="1107"/>
      <c r="M29" s="1107"/>
      <c r="N29" s="1107"/>
      <c r="O29" s="1107"/>
      <c r="P29" s="1108"/>
      <c r="Q29" s="1112">
        <v>6567</v>
      </c>
      <c r="R29" s="1113"/>
      <c r="S29" s="1113"/>
      <c r="T29" s="1113"/>
      <c r="U29" s="1113"/>
      <c r="V29" s="1113">
        <v>5965</v>
      </c>
      <c r="W29" s="1113"/>
      <c r="X29" s="1113"/>
      <c r="Y29" s="1113"/>
      <c r="Z29" s="1113"/>
      <c r="AA29" s="1113">
        <v>602</v>
      </c>
      <c r="AB29" s="1113"/>
      <c r="AC29" s="1113"/>
      <c r="AD29" s="1113"/>
      <c r="AE29" s="1114"/>
      <c r="AF29" s="1088">
        <v>602</v>
      </c>
      <c r="AG29" s="1089"/>
      <c r="AH29" s="1089"/>
      <c r="AI29" s="1089"/>
      <c r="AJ29" s="1090"/>
      <c r="AK29" s="1049">
        <v>1069</v>
      </c>
      <c r="AL29" s="1040"/>
      <c r="AM29" s="1040"/>
      <c r="AN29" s="1040"/>
      <c r="AO29" s="1040"/>
      <c r="AP29" s="1040" t="s">
        <v>580</v>
      </c>
      <c r="AQ29" s="1040"/>
      <c r="AR29" s="1040"/>
      <c r="AS29" s="1040"/>
      <c r="AT29" s="1040"/>
      <c r="AU29" s="1040" t="s">
        <v>580</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401</v>
      </c>
      <c r="C30" s="1107"/>
      <c r="D30" s="1107"/>
      <c r="E30" s="1107"/>
      <c r="F30" s="1107"/>
      <c r="G30" s="1107"/>
      <c r="H30" s="1107"/>
      <c r="I30" s="1107"/>
      <c r="J30" s="1107"/>
      <c r="K30" s="1107"/>
      <c r="L30" s="1107"/>
      <c r="M30" s="1107"/>
      <c r="N30" s="1107"/>
      <c r="O30" s="1107"/>
      <c r="P30" s="1108"/>
      <c r="Q30" s="1112">
        <v>1290</v>
      </c>
      <c r="R30" s="1113"/>
      <c r="S30" s="1113"/>
      <c r="T30" s="1113"/>
      <c r="U30" s="1113"/>
      <c r="V30" s="1113">
        <v>1246</v>
      </c>
      <c r="W30" s="1113"/>
      <c r="X30" s="1113"/>
      <c r="Y30" s="1113"/>
      <c r="Z30" s="1113"/>
      <c r="AA30" s="1113">
        <v>44</v>
      </c>
      <c r="AB30" s="1113"/>
      <c r="AC30" s="1113"/>
      <c r="AD30" s="1113"/>
      <c r="AE30" s="1114"/>
      <c r="AF30" s="1088">
        <v>44</v>
      </c>
      <c r="AG30" s="1089"/>
      <c r="AH30" s="1089"/>
      <c r="AI30" s="1089"/>
      <c r="AJ30" s="1090"/>
      <c r="AK30" s="1049">
        <v>155</v>
      </c>
      <c r="AL30" s="1040"/>
      <c r="AM30" s="1040"/>
      <c r="AN30" s="1040"/>
      <c r="AO30" s="1040"/>
      <c r="AP30" s="1040" t="s">
        <v>580</v>
      </c>
      <c r="AQ30" s="1040"/>
      <c r="AR30" s="1040"/>
      <c r="AS30" s="1040"/>
      <c r="AT30" s="1040"/>
      <c r="AU30" s="1040" t="s">
        <v>580</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402</v>
      </c>
      <c r="C31" s="1107"/>
      <c r="D31" s="1107"/>
      <c r="E31" s="1107"/>
      <c r="F31" s="1107"/>
      <c r="G31" s="1107"/>
      <c r="H31" s="1107"/>
      <c r="I31" s="1107"/>
      <c r="J31" s="1107"/>
      <c r="K31" s="1107"/>
      <c r="L31" s="1107"/>
      <c r="M31" s="1107"/>
      <c r="N31" s="1107"/>
      <c r="O31" s="1107"/>
      <c r="P31" s="1108"/>
      <c r="Q31" s="1112">
        <v>2330</v>
      </c>
      <c r="R31" s="1113"/>
      <c r="S31" s="1113"/>
      <c r="T31" s="1113"/>
      <c r="U31" s="1113"/>
      <c r="V31" s="1113">
        <v>2289</v>
      </c>
      <c r="W31" s="1113"/>
      <c r="X31" s="1113"/>
      <c r="Y31" s="1113"/>
      <c r="Z31" s="1113"/>
      <c r="AA31" s="1113">
        <v>41</v>
      </c>
      <c r="AB31" s="1113"/>
      <c r="AC31" s="1113"/>
      <c r="AD31" s="1113"/>
      <c r="AE31" s="1114"/>
      <c r="AF31" s="1088">
        <v>41</v>
      </c>
      <c r="AG31" s="1089"/>
      <c r="AH31" s="1089"/>
      <c r="AI31" s="1089"/>
      <c r="AJ31" s="1090"/>
      <c r="AK31" s="1049">
        <v>548</v>
      </c>
      <c r="AL31" s="1040"/>
      <c r="AM31" s="1040"/>
      <c r="AN31" s="1040"/>
      <c r="AO31" s="1040"/>
      <c r="AP31" s="1040">
        <v>3940</v>
      </c>
      <c r="AQ31" s="1040"/>
      <c r="AR31" s="1040"/>
      <c r="AS31" s="1040"/>
      <c r="AT31" s="1040"/>
      <c r="AU31" s="1040">
        <v>2230</v>
      </c>
      <c r="AV31" s="1040"/>
      <c r="AW31" s="1040"/>
      <c r="AX31" s="1040"/>
      <c r="AY31" s="1040"/>
      <c r="AZ31" s="1111" t="s">
        <v>580</v>
      </c>
      <c r="BA31" s="1111"/>
      <c r="BB31" s="1111"/>
      <c r="BC31" s="1111"/>
      <c r="BD31" s="1111"/>
      <c r="BE31" s="1101" t="s">
        <v>403</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386</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921</v>
      </c>
      <c r="AG63" s="1028"/>
      <c r="AH63" s="1028"/>
      <c r="AI63" s="1028"/>
      <c r="AJ63" s="1099"/>
      <c r="AK63" s="1100"/>
      <c r="AL63" s="1032"/>
      <c r="AM63" s="1032"/>
      <c r="AN63" s="1032"/>
      <c r="AO63" s="1032"/>
      <c r="AP63" s="1028">
        <v>3940</v>
      </c>
      <c r="AQ63" s="1028"/>
      <c r="AR63" s="1028"/>
      <c r="AS63" s="1028"/>
      <c r="AT63" s="1028"/>
      <c r="AU63" s="1028">
        <v>2230</v>
      </c>
      <c r="AV63" s="1028"/>
      <c r="AW63" s="1028"/>
      <c r="AX63" s="1028"/>
      <c r="AY63" s="1028"/>
      <c r="AZ63" s="1094"/>
      <c r="BA63" s="1094"/>
      <c r="BB63" s="1094"/>
      <c r="BC63" s="1094"/>
      <c r="BD63" s="1094"/>
      <c r="BE63" s="1029"/>
      <c r="BF63" s="1029"/>
      <c r="BG63" s="1029"/>
      <c r="BH63" s="1029"/>
      <c r="BI63" s="1030"/>
      <c r="BJ63" s="1095" t="s">
        <v>388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392</v>
      </c>
      <c r="W66" s="1071"/>
      <c r="X66" s="1071"/>
      <c r="Y66" s="1071"/>
      <c r="Z66" s="1072"/>
      <c r="AA66" s="1070" t="s">
        <v>409</v>
      </c>
      <c r="AB66" s="1071"/>
      <c r="AC66" s="1071"/>
      <c r="AD66" s="1071"/>
      <c r="AE66" s="1072"/>
      <c r="AF66" s="1076" t="s">
        <v>394</v>
      </c>
      <c r="AG66" s="1077"/>
      <c r="AH66" s="1077"/>
      <c r="AI66" s="1077"/>
      <c r="AJ66" s="1078"/>
      <c r="AK66" s="1070" t="s">
        <v>395</v>
      </c>
      <c r="AL66" s="1065"/>
      <c r="AM66" s="1065"/>
      <c r="AN66" s="1065"/>
      <c r="AO66" s="1066"/>
      <c r="AP66" s="1070" t="s">
        <v>410</v>
      </c>
      <c r="AQ66" s="1071"/>
      <c r="AR66" s="1071"/>
      <c r="AS66" s="1071"/>
      <c r="AT66" s="1072"/>
      <c r="AU66" s="1070" t="s">
        <v>411</v>
      </c>
      <c r="AV66" s="1071"/>
      <c r="AW66" s="1071"/>
      <c r="AX66" s="1071"/>
      <c r="AY66" s="1072"/>
      <c r="AZ66" s="1070" t="s">
        <v>374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578</v>
      </c>
      <c r="C68" s="1055"/>
      <c r="D68" s="1055"/>
      <c r="E68" s="1055"/>
      <c r="F68" s="1055"/>
      <c r="G68" s="1055"/>
      <c r="H68" s="1055"/>
      <c r="I68" s="1055"/>
      <c r="J68" s="1055"/>
      <c r="K68" s="1055"/>
      <c r="L68" s="1055"/>
      <c r="M68" s="1055"/>
      <c r="N68" s="1055"/>
      <c r="O68" s="1055"/>
      <c r="P68" s="1056"/>
      <c r="Q68" s="1057">
        <v>3570</v>
      </c>
      <c r="R68" s="1051"/>
      <c r="S68" s="1051"/>
      <c r="T68" s="1051"/>
      <c r="U68" s="1051"/>
      <c r="V68" s="1051">
        <v>3100</v>
      </c>
      <c r="W68" s="1051"/>
      <c r="X68" s="1051"/>
      <c r="Y68" s="1051"/>
      <c r="Z68" s="1051"/>
      <c r="AA68" s="1051">
        <v>470</v>
      </c>
      <c r="AB68" s="1051"/>
      <c r="AC68" s="1051"/>
      <c r="AD68" s="1051"/>
      <c r="AE68" s="1051"/>
      <c r="AF68" s="1051">
        <v>470</v>
      </c>
      <c r="AG68" s="1051"/>
      <c r="AH68" s="1051"/>
      <c r="AI68" s="1051"/>
      <c r="AJ68" s="1051"/>
      <c r="AK68" s="1051">
        <v>63</v>
      </c>
      <c r="AL68" s="1051"/>
      <c r="AM68" s="1051"/>
      <c r="AN68" s="1051"/>
      <c r="AO68" s="1051"/>
      <c r="AP68" s="1051" t="s">
        <v>580</v>
      </c>
      <c r="AQ68" s="1051"/>
      <c r="AR68" s="1051"/>
      <c r="AS68" s="1051"/>
      <c r="AT68" s="1051"/>
      <c r="AU68" s="1051" t="s">
        <v>580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579</v>
      </c>
      <c r="C69" s="1044"/>
      <c r="D69" s="1044"/>
      <c r="E69" s="1044"/>
      <c r="F69" s="1044"/>
      <c r="G69" s="1044"/>
      <c r="H69" s="1044"/>
      <c r="I69" s="1044"/>
      <c r="J69" s="1044"/>
      <c r="K69" s="1044"/>
      <c r="L69" s="1044"/>
      <c r="M69" s="1044"/>
      <c r="N69" s="1044"/>
      <c r="O69" s="1044"/>
      <c r="P69" s="1045"/>
      <c r="Q69" s="1046">
        <v>883572</v>
      </c>
      <c r="R69" s="1040"/>
      <c r="S69" s="1040"/>
      <c r="T69" s="1040"/>
      <c r="U69" s="1040"/>
      <c r="V69" s="1040">
        <v>863176</v>
      </c>
      <c r="W69" s="1040"/>
      <c r="X69" s="1040"/>
      <c r="Y69" s="1040"/>
      <c r="Z69" s="1040"/>
      <c r="AA69" s="1040">
        <v>20396</v>
      </c>
      <c r="AB69" s="1040"/>
      <c r="AC69" s="1040"/>
      <c r="AD69" s="1040"/>
      <c r="AE69" s="1040"/>
      <c r="AF69" s="1040">
        <v>20396</v>
      </c>
      <c r="AG69" s="1040"/>
      <c r="AH69" s="1040"/>
      <c r="AI69" s="1040"/>
      <c r="AJ69" s="1040"/>
      <c r="AK69" s="1040">
        <v>5429</v>
      </c>
      <c r="AL69" s="1040"/>
      <c r="AM69" s="1040"/>
      <c r="AN69" s="1040"/>
      <c r="AO69" s="1040"/>
      <c r="AP69" s="1040" t="s">
        <v>580</v>
      </c>
      <c r="AQ69" s="1040"/>
      <c r="AR69" s="1040"/>
      <c r="AS69" s="1040"/>
      <c r="AT69" s="1040"/>
      <c r="AU69" s="1040" t="s">
        <v>580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386</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20866</v>
      </c>
      <c r="AG88" s="1028"/>
      <c r="AH88" s="1028"/>
      <c r="AI88" s="1028"/>
      <c r="AJ88" s="1028"/>
      <c r="AK88" s="1032"/>
      <c r="AL88" s="1032"/>
      <c r="AM88" s="1032"/>
      <c r="AN88" s="1032"/>
      <c r="AO88" s="1032"/>
      <c r="AP88" s="1028" t="s">
        <v>581</v>
      </c>
      <c r="AQ88" s="1028"/>
      <c r="AR88" s="1028"/>
      <c r="AS88" s="1028"/>
      <c r="AT88" s="1028"/>
      <c r="AU88" s="1028" t="s">
        <v>582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29</v>
      </c>
      <c r="CS102" s="1020"/>
      <c r="CT102" s="1020"/>
      <c r="CU102" s="1020"/>
      <c r="CV102" s="1021"/>
      <c r="CW102" s="1019">
        <v>28</v>
      </c>
      <c r="CX102" s="1020"/>
      <c r="CY102" s="1020"/>
      <c r="CZ102" s="1020"/>
      <c r="DA102" s="1021"/>
      <c r="DB102" s="1019" t="s">
        <v>582</v>
      </c>
      <c r="DC102" s="1020"/>
      <c r="DD102" s="1020"/>
      <c r="DE102" s="1020"/>
      <c r="DF102" s="1021"/>
      <c r="DG102" s="1019">
        <v>818</v>
      </c>
      <c r="DH102" s="1020"/>
      <c r="DI102" s="1020"/>
      <c r="DJ102" s="1020"/>
      <c r="DK102" s="1021"/>
      <c r="DL102" s="1019" t="s">
        <v>582</v>
      </c>
      <c r="DM102" s="1020"/>
      <c r="DN102" s="1020"/>
      <c r="DO102" s="1020"/>
      <c r="DP102" s="1021"/>
      <c r="DQ102" s="1019" t="s">
        <v>582</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305</v>
      </c>
      <c r="AG109" s="963"/>
      <c r="AH109" s="963"/>
      <c r="AI109" s="963"/>
      <c r="AJ109" s="964"/>
      <c r="AK109" s="965" t="s">
        <v>304</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305</v>
      </c>
      <c r="BW109" s="963"/>
      <c r="BX109" s="963"/>
      <c r="BY109" s="963"/>
      <c r="BZ109" s="964"/>
      <c r="CA109" s="965" t="s">
        <v>304</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305</v>
      </c>
      <c r="DM109" s="963"/>
      <c r="DN109" s="963"/>
      <c r="DO109" s="963"/>
      <c r="DP109" s="964"/>
      <c r="DQ109" s="965" t="s">
        <v>304</v>
      </c>
      <c r="DR109" s="963"/>
      <c r="DS109" s="963"/>
      <c r="DT109" s="963"/>
      <c r="DU109" s="964"/>
      <c r="DV109" s="965" t="s">
        <v>422</v>
      </c>
      <c r="DW109" s="963"/>
      <c r="DX109" s="963"/>
      <c r="DY109" s="963"/>
      <c r="DZ109" s="994"/>
    </row>
    <row r="110" spans="1:131" s="226" customFormat="1" ht="26.25" customHeight="1" x14ac:dyDescent="0.15">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1598766</v>
      </c>
      <c r="AB110" s="956"/>
      <c r="AC110" s="956"/>
      <c r="AD110" s="956"/>
      <c r="AE110" s="957"/>
      <c r="AF110" s="958">
        <v>1909798</v>
      </c>
      <c r="AG110" s="956"/>
      <c r="AH110" s="956"/>
      <c r="AI110" s="956"/>
      <c r="AJ110" s="957"/>
      <c r="AK110" s="958">
        <v>1867711</v>
      </c>
      <c r="AL110" s="956"/>
      <c r="AM110" s="956"/>
      <c r="AN110" s="956"/>
      <c r="AO110" s="957"/>
      <c r="AP110" s="959">
        <v>17.399999999999999</v>
      </c>
      <c r="AQ110" s="960"/>
      <c r="AR110" s="960"/>
      <c r="AS110" s="960"/>
      <c r="AT110" s="961"/>
      <c r="AU110" s="995" t="s">
        <v>67</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19291727</v>
      </c>
      <c r="BR110" s="903"/>
      <c r="BS110" s="903"/>
      <c r="BT110" s="903"/>
      <c r="BU110" s="903"/>
      <c r="BV110" s="903">
        <v>19230104</v>
      </c>
      <c r="BW110" s="903"/>
      <c r="BX110" s="903"/>
      <c r="BY110" s="903"/>
      <c r="BZ110" s="903"/>
      <c r="CA110" s="903">
        <v>19386639</v>
      </c>
      <c r="CB110" s="903"/>
      <c r="CC110" s="903"/>
      <c r="CD110" s="903"/>
      <c r="CE110" s="903"/>
      <c r="CF110" s="927">
        <v>180.8</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428</v>
      </c>
      <c r="DH110" s="903"/>
      <c r="DI110" s="903"/>
      <c r="DJ110" s="903"/>
      <c r="DK110" s="903"/>
      <c r="DL110" s="903" t="s">
        <v>428</v>
      </c>
      <c r="DM110" s="903"/>
      <c r="DN110" s="903"/>
      <c r="DO110" s="903"/>
      <c r="DP110" s="903"/>
      <c r="DQ110" s="903" t="s">
        <v>429</v>
      </c>
      <c r="DR110" s="903"/>
      <c r="DS110" s="903"/>
      <c r="DT110" s="903"/>
      <c r="DU110" s="903"/>
      <c r="DV110" s="904" t="s">
        <v>428</v>
      </c>
      <c r="DW110" s="904"/>
      <c r="DX110" s="904"/>
      <c r="DY110" s="904"/>
      <c r="DZ110" s="905"/>
    </row>
    <row r="111" spans="1:131" s="226" customFormat="1" ht="26.25" customHeight="1" x14ac:dyDescent="0.15">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429</v>
      </c>
      <c r="AB111" s="984"/>
      <c r="AC111" s="984"/>
      <c r="AD111" s="984"/>
      <c r="AE111" s="985"/>
      <c r="AF111" s="986" t="s">
        <v>429</v>
      </c>
      <c r="AG111" s="984"/>
      <c r="AH111" s="984"/>
      <c r="AI111" s="984"/>
      <c r="AJ111" s="985"/>
      <c r="AK111" s="986" t="s">
        <v>428</v>
      </c>
      <c r="AL111" s="984"/>
      <c r="AM111" s="984"/>
      <c r="AN111" s="984"/>
      <c r="AO111" s="985"/>
      <c r="AP111" s="987" t="s">
        <v>429</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v>1351571</v>
      </c>
      <c r="BR111" s="875"/>
      <c r="BS111" s="875"/>
      <c r="BT111" s="875"/>
      <c r="BU111" s="875"/>
      <c r="BV111" s="875">
        <v>1084571</v>
      </c>
      <c r="BW111" s="875"/>
      <c r="BX111" s="875"/>
      <c r="BY111" s="875"/>
      <c r="BZ111" s="875"/>
      <c r="CA111" s="875">
        <v>817571</v>
      </c>
      <c r="CB111" s="875"/>
      <c r="CC111" s="875"/>
      <c r="CD111" s="875"/>
      <c r="CE111" s="875"/>
      <c r="CF111" s="936">
        <v>7.6</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179</v>
      </c>
      <c r="DH111" s="875"/>
      <c r="DI111" s="875"/>
      <c r="DJ111" s="875"/>
      <c r="DK111" s="875"/>
      <c r="DL111" s="875" t="s">
        <v>433</v>
      </c>
      <c r="DM111" s="875"/>
      <c r="DN111" s="875"/>
      <c r="DO111" s="875"/>
      <c r="DP111" s="875"/>
      <c r="DQ111" s="875" t="s">
        <v>433</v>
      </c>
      <c r="DR111" s="875"/>
      <c r="DS111" s="875"/>
      <c r="DT111" s="875"/>
      <c r="DU111" s="875"/>
      <c r="DV111" s="852" t="s">
        <v>429</v>
      </c>
      <c r="DW111" s="852"/>
      <c r="DX111" s="852"/>
      <c r="DY111" s="852"/>
      <c r="DZ111" s="853"/>
    </row>
    <row r="112" spans="1:131" s="226" customFormat="1" ht="26.25" customHeight="1" x14ac:dyDescent="0.15">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179</v>
      </c>
      <c r="AB112" s="838"/>
      <c r="AC112" s="838"/>
      <c r="AD112" s="838"/>
      <c r="AE112" s="839"/>
      <c r="AF112" s="840" t="s">
        <v>179</v>
      </c>
      <c r="AG112" s="838"/>
      <c r="AH112" s="838"/>
      <c r="AI112" s="838"/>
      <c r="AJ112" s="839"/>
      <c r="AK112" s="840" t="s">
        <v>179</v>
      </c>
      <c r="AL112" s="838"/>
      <c r="AM112" s="838"/>
      <c r="AN112" s="838"/>
      <c r="AO112" s="839"/>
      <c r="AP112" s="885" t="s">
        <v>179</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2538002</v>
      </c>
      <c r="BR112" s="875"/>
      <c r="BS112" s="875"/>
      <c r="BT112" s="875"/>
      <c r="BU112" s="875"/>
      <c r="BV112" s="875">
        <v>2246514</v>
      </c>
      <c r="BW112" s="875"/>
      <c r="BX112" s="875"/>
      <c r="BY112" s="875"/>
      <c r="BZ112" s="875"/>
      <c r="CA112" s="875">
        <v>2229986</v>
      </c>
      <c r="CB112" s="875"/>
      <c r="CC112" s="875"/>
      <c r="CD112" s="875"/>
      <c r="CE112" s="875"/>
      <c r="CF112" s="936">
        <v>20.8</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179</v>
      </c>
      <c r="DH112" s="875"/>
      <c r="DI112" s="875"/>
      <c r="DJ112" s="875"/>
      <c r="DK112" s="875"/>
      <c r="DL112" s="875" t="s">
        <v>179</v>
      </c>
      <c r="DM112" s="875"/>
      <c r="DN112" s="875"/>
      <c r="DO112" s="875"/>
      <c r="DP112" s="875"/>
      <c r="DQ112" s="875" t="s">
        <v>429</v>
      </c>
      <c r="DR112" s="875"/>
      <c r="DS112" s="875"/>
      <c r="DT112" s="875"/>
      <c r="DU112" s="875"/>
      <c r="DV112" s="852" t="s">
        <v>433</v>
      </c>
      <c r="DW112" s="852"/>
      <c r="DX112" s="852"/>
      <c r="DY112" s="852"/>
      <c r="DZ112" s="853"/>
    </row>
    <row r="113" spans="1:130" s="226" customFormat="1" ht="26.25" customHeight="1" x14ac:dyDescent="0.15">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389707</v>
      </c>
      <c r="AB113" s="984"/>
      <c r="AC113" s="984"/>
      <c r="AD113" s="984"/>
      <c r="AE113" s="985"/>
      <c r="AF113" s="986">
        <v>334717</v>
      </c>
      <c r="AG113" s="984"/>
      <c r="AH113" s="984"/>
      <c r="AI113" s="984"/>
      <c r="AJ113" s="985"/>
      <c r="AK113" s="986">
        <v>309110</v>
      </c>
      <c r="AL113" s="984"/>
      <c r="AM113" s="984"/>
      <c r="AN113" s="984"/>
      <c r="AO113" s="985"/>
      <c r="AP113" s="987">
        <v>2.9</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t="s">
        <v>428</v>
      </c>
      <c r="BR113" s="875"/>
      <c r="BS113" s="875"/>
      <c r="BT113" s="875"/>
      <c r="BU113" s="875"/>
      <c r="BV113" s="875" t="s">
        <v>179</v>
      </c>
      <c r="BW113" s="875"/>
      <c r="BX113" s="875"/>
      <c r="BY113" s="875"/>
      <c r="BZ113" s="875"/>
      <c r="CA113" s="875" t="s">
        <v>433</v>
      </c>
      <c r="CB113" s="875"/>
      <c r="CC113" s="875"/>
      <c r="CD113" s="875"/>
      <c r="CE113" s="875"/>
      <c r="CF113" s="936" t="s">
        <v>179</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429</v>
      </c>
      <c r="DH113" s="838"/>
      <c r="DI113" s="838"/>
      <c r="DJ113" s="838"/>
      <c r="DK113" s="839"/>
      <c r="DL113" s="840" t="s">
        <v>179</v>
      </c>
      <c r="DM113" s="838"/>
      <c r="DN113" s="838"/>
      <c r="DO113" s="838"/>
      <c r="DP113" s="839"/>
      <c r="DQ113" s="840" t="s">
        <v>179</v>
      </c>
      <c r="DR113" s="838"/>
      <c r="DS113" s="838"/>
      <c r="DT113" s="838"/>
      <c r="DU113" s="839"/>
      <c r="DV113" s="885" t="s">
        <v>429</v>
      </c>
      <c r="DW113" s="886"/>
      <c r="DX113" s="886"/>
      <c r="DY113" s="886"/>
      <c r="DZ113" s="887"/>
    </row>
    <row r="114" spans="1:130" s="226" customFormat="1" ht="26.25" customHeight="1" x14ac:dyDescent="0.15">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179</v>
      </c>
      <c r="AB114" s="838"/>
      <c r="AC114" s="838"/>
      <c r="AD114" s="838"/>
      <c r="AE114" s="839"/>
      <c r="AF114" s="840" t="s">
        <v>179</v>
      </c>
      <c r="AG114" s="838"/>
      <c r="AH114" s="838"/>
      <c r="AI114" s="838"/>
      <c r="AJ114" s="839"/>
      <c r="AK114" s="840" t="s">
        <v>433</v>
      </c>
      <c r="AL114" s="838"/>
      <c r="AM114" s="838"/>
      <c r="AN114" s="838"/>
      <c r="AO114" s="839"/>
      <c r="AP114" s="885" t="s">
        <v>179</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3451658</v>
      </c>
      <c r="BR114" s="875"/>
      <c r="BS114" s="875"/>
      <c r="BT114" s="875"/>
      <c r="BU114" s="875"/>
      <c r="BV114" s="875">
        <v>3499250</v>
      </c>
      <c r="BW114" s="875"/>
      <c r="BX114" s="875"/>
      <c r="BY114" s="875"/>
      <c r="BZ114" s="875"/>
      <c r="CA114" s="875">
        <v>3561212</v>
      </c>
      <c r="CB114" s="875"/>
      <c r="CC114" s="875"/>
      <c r="CD114" s="875"/>
      <c r="CE114" s="875"/>
      <c r="CF114" s="936">
        <v>33.200000000000003</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179</v>
      </c>
      <c r="DH114" s="838"/>
      <c r="DI114" s="838"/>
      <c r="DJ114" s="838"/>
      <c r="DK114" s="839"/>
      <c r="DL114" s="840" t="s">
        <v>388</v>
      </c>
      <c r="DM114" s="838"/>
      <c r="DN114" s="838"/>
      <c r="DO114" s="838"/>
      <c r="DP114" s="839"/>
      <c r="DQ114" s="840" t="s">
        <v>179</v>
      </c>
      <c r="DR114" s="838"/>
      <c r="DS114" s="838"/>
      <c r="DT114" s="838"/>
      <c r="DU114" s="839"/>
      <c r="DV114" s="885" t="s">
        <v>433</v>
      </c>
      <c r="DW114" s="886"/>
      <c r="DX114" s="886"/>
      <c r="DY114" s="886"/>
      <c r="DZ114" s="887"/>
    </row>
    <row r="115" spans="1:130" s="226" customFormat="1" ht="26.25" customHeight="1" x14ac:dyDescent="0.15">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179</v>
      </c>
      <c r="AB115" s="984"/>
      <c r="AC115" s="984"/>
      <c r="AD115" s="984"/>
      <c r="AE115" s="985"/>
      <c r="AF115" s="986" t="s">
        <v>388</v>
      </c>
      <c r="AG115" s="984"/>
      <c r="AH115" s="984"/>
      <c r="AI115" s="984"/>
      <c r="AJ115" s="985"/>
      <c r="AK115" s="986" t="s">
        <v>433</v>
      </c>
      <c r="AL115" s="984"/>
      <c r="AM115" s="984"/>
      <c r="AN115" s="984"/>
      <c r="AO115" s="985"/>
      <c r="AP115" s="987" t="s">
        <v>429</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179</v>
      </c>
      <c r="BR115" s="875"/>
      <c r="BS115" s="875"/>
      <c r="BT115" s="875"/>
      <c r="BU115" s="875"/>
      <c r="BV115" s="875" t="s">
        <v>433</v>
      </c>
      <c r="BW115" s="875"/>
      <c r="BX115" s="875"/>
      <c r="BY115" s="875"/>
      <c r="BZ115" s="875"/>
      <c r="CA115" s="875" t="s">
        <v>433</v>
      </c>
      <c r="CB115" s="875"/>
      <c r="CC115" s="875"/>
      <c r="CD115" s="875"/>
      <c r="CE115" s="875"/>
      <c r="CF115" s="936" t="s">
        <v>179</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1351571</v>
      </c>
      <c r="DH115" s="838"/>
      <c r="DI115" s="838"/>
      <c r="DJ115" s="838"/>
      <c r="DK115" s="839"/>
      <c r="DL115" s="840">
        <v>1084571</v>
      </c>
      <c r="DM115" s="838"/>
      <c r="DN115" s="838"/>
      <c r="DO115" s="838"/>
      <c r="DP115" s="839"/>
      <c r="DQ115" s="840">
        <v>817571</v>
      </c>
      <c r="DR115" s="838"/>
      <c r="DS115" s="838"/>
      <c r="DT115" s="838"/>
      <c r="DU115" s="839"/>
      <c r="DV115" s="885">
        <v>7.6</v>
      </c>
      <c r="DW115" s="886"/>
      <c r="DX115" s="886"/>
      <c r="DY115" s="886"/>
      <c r="DZ115" s="887"/>
    </row>
    <row r="116" spans="1:130" s="226" customFormat="1" ht="26.25" customHeight="1" x14ac:dyDescent="0.15">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433</v>
      </c>
      <c r="AB116" s="838"/>
      <c r="AC116" s="838"/>
      <c r="AD116" s="838"/>
      <c r="AE116" s="839"/>
      <c r="AF116" s="840" t="s">
        <v>179</v>
      </c>
      <c r="AG116" s="838"/>
      <c r="AH116" s="838"/>
      <c r="AI116" s="838"/>
      <c r="AJ116" s="839"/>
      <c r="AK116" s="840" t="s">
        <v>179</v>
      </c>
      <c r="AL116" s="838"/>
      <c r="AM116" s="838"/>
      <c r="AN116" s="838"/>
      <c r="AO116" s="839"/>
      <c r="AP116" s="885" t="s">
        <v>433</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179</v>
      </c>
      <c r="BR116" s="875"/>
      <c r="BS116" s="875"/>
      <c r="BT116" s="875"/>
      <c r="BU116" s="875"/>
      <c r="BV116" s="875" t="s">
        <v>179</v>
      </c>
      <c r="BW116" s="875"/>
      <c r="BX116" s="875"/>
      <c r="BY116" s="875"/>
      <c r="BZ116" s="875"/>
      <c r="CA116" s="875" t="s">
        <v>179</v>
      </c>
      <c r="CB116" s="875"/>
      <c r="CC116" s="875"/>
      <c r="CD116" s="875"/>
      <c r="CE116" s="875"/>
      <c r="CF116" s="936" t="s">
        <v>433</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428</v>
      </c>
      <c r="DH116" s="838"/>
      <c r="DI116" s="838"/>
      <c r="DJ116" s="838"/>
      <c r="DK116" s="839"/>
      <c r="DL116" s="840" t="s">
        <v>179</v>
      </c>
      <c r="DM116" s="838"/>
      <c r="DN116" s="838"/>
      <c r="DO116" s="838"/>
      <c r="DP116" s="839"/>
      <c r="DQ116" s="840" t="s">
        <v>179</v>
      </c>
      <c r="DR116" s="838"/>
      <c r="DS116" s="838"/>
      <c r="DT116" s="838"/>
      <c r="DU116" s="839"/>
      <c r="DV116" s="885" t="s">
        <v>433</v>
      </c>
      <c r="DW116" s="886"/>
      <c r="DX116" s="886"/>
      <c r="DY116" s="886"/>
      <c r="DZ116" s="887"/>
    </row>
    <row r="117" spans="1:130" s="226" customFormat="1" ht="26.25" customHeight="1" x14ac:dyDescent="0.15">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1988473</v>
      </c>
      <c r="AB117" s="970"/>
      <c r="AC117" s="970"/>
      <c r="AD117" s="970"/>
      <c r="AE117" s="971"/>
      <c r="AF117" s="972">
        <v>2244515</v>
      </c>
      <c r="AG117" s="970"/>
      <c r="AH117" s="970"/>
      <c r="AI117" s="970"/>
      <c r="AJ117" s="971"/>
      <c r="AK117" s="972">
        <v>2176821</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428</v>
      </c>
      <c r="BR117" s="875"/>
      <c r="BS117" s="875"/>
      <c r="BT117" s="875"/>
      <c r="BU117" s="875"/>
      <c r="BV117" s="875" t="s">
        <v>428</v>
      </c>
      <c r="BW117" s="875"/>
      <c r="BX117" s="875"/>
      <c r="BY117" s="875"/>
      <c r="BZ117" s="875"/>
      <c r="CA117" s="875" t="s">
        <v>428</v>
      </c>
      <c r="CB117" s="875"/>
      <c r="CC117" s="875"/>
      <c r="CD117" s="875"/>
      <c r="CE117" s="875"/>
      <c r="CF117" s="936" t="s">
        <v>428</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428</v>
      </c>
      <c r="DH117" s="838"/>
      <c r="DI117" s="838"/>
      <c r="DJ117" s="838"/>
      <c r="DK117" s="839"/>
      <c r="DL117" s="840" t="s">
        <v>428</v>
      </c>
      <c r="DM117" s="838"/>
      <c r="DN117" s="838"/>
      <c r="DO117" s="838"/>
      <c r="DP117" s="839"/>
      <c r="DQ117" s="840" t="s">
        <v>428</v>
      </c>
      <c r="DR117" s="838"/>
      <c r="DS117" s="838"/>
      <c r="DT117" s="838"/>
      <c r="DU117" s="839"/>
      <c r="DV117" s="885" t="s">
        <v>428</v>
      </c>
      <c r="DW117" s="886"/>
      <c r="DX117" s="886"/>
      <c r="DY117" s="886"/>
      <c r="DZ117" s="887"/>
    </row>
    <row r="118" spans="1:130" s="226" customFormat="1" ht="26.25" customHeight="1" x14ac:dyDescent="0.15">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305</v>
      </c>
      <c r="AG118" s="963"/>
      <c r="AH118" s="963"/>
      <c r="AI118" s="963"/>
      <c r="AJ118" s="964"/>
      <c r="AK118" s="965" t="s">
        <v>304</v>
      </c>
      <c r="AL118" s="963"/>
      <c r="AM118" s="963"/>
      <c r="AN118" s="963"/>
      <c r="AO118" s="964"/>
      <c r="AP118" s="966" t="s">
        <v>422</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388</v>
      </c>
      <c r="BR118" s="906"/>
      <c r="BS118" s="906"/>
      <c r="BT118" s="906"/>
      <c r="BU118" s="906"/>
      <c r="BV118" s="906" t="s">
        <v>388</v>
      </c>
      <c r="BW118" s="906"/>
      <c r="BX118" s="906"/>
      <c r="BY118" s="906"/>
      <c r="BZ118" s="906"/>
      <c r="CA118" s="906" t="s">
        <v>454</v>
      </c>
      <c r="CB118" s="906"/>
      <c r="CC118" s="906"/>
      <c r="CD118" s="906"/>
      <c r="CE118" s="906"/>
      <c r="CF118" s="936" t="s">
        <v>179</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179</v>
      </c>
      <c r="DH118" s="838"/>
      <c r="DI118" s="838"/>
      <c r="DJ118" s="838"/>
      <c r="DK118" s="839"/>
      <c r="DL118" s="840" t="s">
        <v>456</v>
      </c>
      <c r="DM118" s="838"/>
      <c r="DN118" s="838"/>
      <c r="DO118" s="838"/>
      <c r="DP118" s="839"/>
      <c r="DQ118" s="840" t="s">
        <v>179</v>
      </c>
      <c r="DR118" s="838"/>
      <c r="DS118" s="838"/>
      <c r="DT118" s="838"/>
      <c r="DU118" s="839"/>
      <c r="DV118" s="885" t="s">
        <v>456</v>
      </c>
      <c r="DW118" s="886"/>
      <c r="DX118" s="886"/>
      <c r="DY118" s="886"/>
      <c r="DZ118" s="887"/>
    </row>
    <row r="119" spans="1:130" s="226" customFormat="1" ht="26.25" customHeight="1" x14ac:dyDescent="0.15">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456</v>
      </c>
      <c r="AB119" s="956"/>
      <c r="AC119" s="956"/>
      <c r="AD119" s="956"/>
      <c r="AE119" s="957"/>
      <c r="AF119" s="958" t="s">
        <v>179</v>
      </c>
      <c r="AG119" s="956"/>
      <c r="AH119" s="956"/>
      <c r="AI119" s="956"/>
      <c r="AJ119" s="957"/>
      <c r="AK119" s="958" t="s">
        <v>457</v>
      </c>
      <c r="AL119" s="956"/>
      <c r="AM119" s="956"/>
      <c r="AN119" s="956"/>
      <c r="AO119" s="957"/>
      <c r="AP119" s="959" t="s">
        <v>456</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458</v>
      </c>
      <c r="BP119" s="939"/>
      <c r="BQ119" s="943">
        <v>26632958</v>
      </c>
      <c r="BR119" s="906"/>
      <c r="BS119" s="906"/>
      <c r="BT119" s="906"/>
      <c r="BU119" s="906"/>
      <c r="BV119" s="906">
        <v>26060439</v>
      </c>
      <c r="BW119" s="906"/>
      <c r="BX119" s="906"/>
      <c r="BY119" s="906"/>
      <c r="BZ119" s="906"/>
      <c r="CA119" s="906">
        <v>25995408</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179</v>
      </c>
      <c r="DH119" s="821"/>
      <c r="DI119" s="821"/>
      <c r="DJ119" s="821"/>
      <c r="DK119" s="822"/>
      <c r="DL119" s="823" t="s">
        <v>179</v>
      </c>
      <c r="DM119" s="821"/>
      <c r="DN119" s="821"/>
      <c r="DO119" s="821"/>
      <c r="DP119" s="822"/>
      <c r="DQ119" s="823" t="s">
        <v>460</v>
      </c>
      <c r="DR119" s="821"/>
      <c r="DS119" s="821"/>
      <c r="DT119" s="821"/>
      <c r="DU119" s="822"/>
      <c r="DV119" s="909" t="s">
        <v>457</v>
      </c>
      <c r="DW119" s="910"/>
      <c r="DX119" s="910"/>
      <c r="DY119" s="910"/>
      <c r="DZ119" s="911"/>
    </row>
    <row r="120" spans="1:130" s="226" customFormat="1" ht="26.25" customHeight="1" x14ac:dyDescent="0.15">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461</v>
      </c>
      <c r="AB120" s="838"/>
      <c r="AC120" s="838"/>
      <c r="AD120" s="838"/>
      <c r="AE120" s="839"/>
      <c r="AF120" s="840" t="s">
        <v>179</v>
      </c>
      <c r="AG120" s="838"/>
      <c r="AH120" s="838"/>
      <c r="AI120" s="838"/>
      <c r="AJ120" s="839"/>
      <c r="AK120" s="840" t="s">
        <v>460</v>
      </c>
      <c r="AL120" s="838"/>
      <c r="AM120" s="838"/>
      <c r="AN120" s="838"/>
      <c r="AO120" s="839"/>
      <c r="AP120" s="885" t="s">
        <v>456</v>
      </c>
      <c r="AQ120" s="886"/>
      <c r="AR120" s="886"/>
      <c r="AS120" s="886"/>
      <c r="AT120" s="887"/>
      <c r="AU120" s="944" t="s">
        <v>462</v>
      </c>
      <c r="AV120" s="945"/>
      <c r="AW120" s="945"/>
      <c r="AX120" s="945"/>
      <c r="AY120" s="946"/>
      <c r="AZ120" s="921" t="s">
        <v>463</v>
      </c>
      <c r="BA120" s="866"/>
      <c r="BB120" s="866"/>
      <c r="BC120" s="866"/>
      <c r="BD120" s="866"/>
      <c r="BE120" s="866"/>
      <c r="BF120" s="866"/>
      <c r="BG120" s="866"/>
      <c r="BH120" s="866"/>
      <c r="BI120" s="866"/>
      <c r="BJ120" s="866"/>
      <c r="BK120" s="866"/>
      <c r="BL120" s="866"/>
      <c r="BM120" s="866"/>
      <c r="BN120" s="866"/>
      <c r="BO120" s="866"/>
      <c r="BP120" s="867"/>
      <c r="BQ120" s="922">
        <v>1545224</v>
      </c>
      <c r="BR120" s="903"/>
      <c r="BS120" s="903"/>
      <c r="BT120" s="903"/>
      <c r="BU120" s="903"/>
      <c r="BV120" s="903">
        <v>1654545</v>
      </c>
      <c r="BW120" s="903"/>
      <c r="BX120" s="903"/>
      <c r="BY120" s="903"/>
      <c r="BZ120" s="903"/>
      <c r="CA120" s="903">
        <v>1492732</v>
      </c>
      <c r="CB120" s="903"/>
      <c r="CC120" s="903"/>
      <c r="CD120" s="903"/>
      <c r="CE120" s="903"/>
      <c r="CF120" s="927">
        <v>13.9</v>
      </c>
      <c r="CG120" s="928"/>
      <c r="CH120" s="928"/>
      <c r="CI120" s="928"/>
      <c r="CJ120" s="928"/>
      <c r="CK120" s="929" t="s">
        <v>464</v>
      </c>
      <c r="CL120" s="913"/>
      <c r="CM120" s="913"/>
      <c r="CN120" s="913"/>
      <c r="CO120" s="914"/>
      <c r="CP120" s="933" t="s">
        <v>465</v>
      </c>
      <c r="CQ120" s="934"/>
      <c r="CR120" s="934"/>
      <c r="CS120" s="934"/>
      <c r="CT120" s="934"/>
      <c r="CU120" s="934"/>
      <c r="CV120" s="934"/>
      <c r="CW120" s="934"/>
      <c r="CX120" s="934"/>
      <c r="CY120" s="934"/>
      <c r="CZ120" s="934"/>
      <c r="DA120" s="934"/>
      <c r="DB120" s="934"/>
      <c r="DC120" s="934"/>
      <c r="DD120" s="934"/>
      <c r="DE120" s="934"/>
      <c r="DF120" s="935"/>
      <c r="DG120" s="922">
        <v>2538002</v>
      </c>
      <c r="DH120" s="903"/>
      <c r="DI120" s="903"/>
      <c r="DJ120" s="903"/>
      <c r="DK120" s="903"/>
      <c r="DL120" s="903">
        <v>2246514</v>
      </c>
      <c r="DM120" s="903"/>
      <c r="DN120" s="903"/>
      <c r="DO120" s="903"/>
      <c r="DP120" s="903"/>
      <c r="DQ120" s="903">
        <v>2229986</v>
      </c>
      <c r="DR120" s="903"/>
      <c r="DS120" s="903"/>
      <c r="DT120" s="903"/>
      <c r="DU120" s="903"/>
      <c r="DV120" s="904">
        <v>20.8</v>
      </c>
      <c r="DW120" s="904"/>
      <c r="DX120" s="904"/>
      <c r="DY120" s="904"/>
      <c r="DZ120" s="905"/>
    </row>
    <row r="121" spans="1:130" s="226" customFormat="1" ht="26.25" customHeight="1" x14ac:dyDescent="0.15">
      <c r="A121" s="878"/>
      <c r="B121" s="879"/>
      <c r="C121" s="924" t="s">
        <v>466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460</v>
      </c>
      <c r="AB121" s="838"/>
      <c r="AC121" s="838"/>
      <c r="AD121" s="838"/>
      <c r="AE121" s="839"/>
      <c r="AF121" s="840" t="s">
        <v>179</v>
      </c>
      <c r="AG121" s="838"/>
      <c r="AH121" s="838"/>
      <c r="AI121" s="838"/>
      <c r="AJ121" s="839"/>
      <c r="AK121" s="840" t="s">
        <v>467</v>
      </c>
      <c r="AL121" s="838"/>
      <c r="AM121" s="838"/>
      <c r="AN121" s="838"/>
      <c r="AO121" s="839"/>
      <c r="AP121" s="885" t="s">
        <v>179</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2976224</v>
      </c>
      <c r="BR121" s="875"/>
      <c r="BS121" s="875"/>
      <c r="BT121" s="875"/>
      <c r="BU121" s="875"/>
      <c r="BV121" s="875">
        <v>2528298</v>
      </c>
      <c r="BW121" s="875"/>
      <c r="BX121" s="875"/>
      <c r="BY121" s="875"/>
      <c r="BZ121" s="875"/>
      <c r="CA121" s="875">
        <v>2607108</v>
      </c>
      <c r="CB121" s="875"/>
      <c r="CC121" s="875"/>
      <c r="CD121" s="875"/>
      <c r="CE121" s="875"/>
      <c r="CF121" s="936">
        <v>24.3</v>
      </c>
      <c r="CG121" s="937"/>
      <c r="CH121" s="937"/>
      <c r="CI121" s="937"/>
      <c r="CJ121" s="937"/>
      <c r="CK121" s="930"/>
      <c r="CL121" s="916"/>
      <c r="CM121" s="916"/>
      <c r="CN121" s="916"/>
      <c r="CO121" s="917"/>
      <c r="CP121" s="896" t="s">
        <v>469</v>
      </c>
      <c r="CQ121" s="897"/>
      <c r="CR121" s="897"/>
      <c r="CS121" s="897"/>
      <c r="CT121" s="897"/>
      <c r="CU121" s="897"/>
      <c r="CV121" s="897"/>
      <c r="CW121" s="897"/>
      <c r="CX121" s="897"/>
      <c r="CY121" s="897"/>
      <c r="CZ121" s="897"/>
      <c r="DA121" s="897"/>
      <c r="DB121" s="897"/>
      <c r="DC121" s="897"/>
      <c r="DD121" s="897"/>
      <c r="DE121" s="897"/>
      <c r="DF121" s="898"/>
      <c r="DG121" s="874" t="s">
        <v>470</v>
      </c>
      <c r="DH121" s="875"/>
      <c r="DI121" s="875"/>
      <c r="DJ121" s="875"/>
      <c r="DK121" s="875"/>
      <c r="DL121" s="875" t="s">
        <v>179</v>
      </c>
      <c r="DM121" s="875"/>
      <c r="DN121" s="875"/>
      <c r="DO121" s="875"/>
      <c r="DP121" s="875"/>
      <c r="DQ121" s="875" t="s">
        <v>460</v>
      </c>
      <c r="DR121" s="875"/>
      <c r="DS121" s="875"/>
      <c r="DT121" s="875"/>
      <c r="DU121" s="875"/>
      <c r="DV121" s="852" t="s">
        <v>470</v>
      </c>
      <c r="DW121" s="852"/>
      <c r="DX121" s="852"/>
      <c r="DY121" s="852"/>
      <c r="DZ121" s="853"/>
    </row>
    <row r="122" spans="1:130" s="226" customFormat="1" ht="26.25" customHeight="1" x14ac:dyDescent="0.15">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388</v>
      </c>
      <c r="AB122" s="838"/>
      <c r="AC122" s="838"/>
      <c r="AD122" s="838"/>
      <c r="AE122" s="839"/>
      <c r="AF122" s="840" t="s">
        <v>179</v>
      </c>
      <c r="AG122" s="838"/>
      <c r="AH122" s="838"/>
      <c r="AI122" s="838"/>
      <c r="AJ122" s="839"/>
      <c r="AK122" s="840" t="s">
        <v>179</v>
      </c>
      <c r="AL122" s="838"/>
      <c r="AM122" s="838"/>
      <c r="AN122" s="838"/>
      <c r="AO122" s="839"/>
      <c r="AP122" s="885" t="s">
        <v>179</v>
      </c>
      <c r="AQ122" s="886"/>
      <c r="AR122" s="886"/>
      <c r="AS122" s="886"/>
      <c r="AT122" s="887"/>
      <c r="AU122" s="947"/>
      <c r="AV122" s="948"/>
      <c r="AW122" s="948"/>
      <c r="AX122" s="948"/>
      <c r="AY122" s="949"/>
      <c r="AZ122" s="940" t="s">
        <v>471</v>
      </c>
      <c r="BA122" s="941"/>
      <c r="BB122" s="941"/>
      <c r="BC122" s="941"/>
      <c r="BD122" s="941"/>
      <c r="BE122" s="941"/>
      <c r="BF122" s="941"/>
      <c r="BG122" s="941"/>
      <c r="BH122" s="941"/>
      <c r="BI122" s="941"/>
      <c r="BJ122" s="941"/>
      <c r="BK122" s="941"/>
      <c r="BL122" s="941"/>
      <c r="BM122" s="941"/>
      <c r="BN122" s="941"/>
      <c r="BO122" s="941"/>
      <c r="BP122" s="942"/>
      <c r="BQ122" s="943">
        <v>14831333</v>
      </c>
      <c r="BR122" s="906"/>
      <c r="BS122" s="906"/>
      <c r="BT122" s="906"/>
      <c r="BU122" s="906"/>
      <c r="BV122" s="906">
        <v>14666912</v>
      </c>
      <c r="BW122" s="906"/>
      <c r="BX122" s="906"/>
      <c r="BY122" s="906"/>
      <c r="BZ122" s="906"/>
      <c r="CA122" s="906">
        <v>14654984</v>
      </c>
      <c r="CB122" s="906"/>
      <c r="CC122" s="906"/>
      <c r="CD122" s="906"/>
      <c r="CE122" s="906"/>
      <c r="CF122" s="907">
        <v>136.69999999999999</v>
      </c>
      <c r="CG122" s="908"/>
      <c r="CH122" s="908"/>
      <c r="CI122" s="908"/>
      <c r="CJ122" s="908"/>
      <c r="CK122" s="930"/>
      <c r="CL122" s="916"/>
      <c r="CM122" s="916"/>
      <c r="CN122" s="916"/>
      <c r="CO122" s="917"/>
      <c r="CP122" s="896" t="s">
        <v>472</v>
      </c>
      <c r="CQ122" s="897"/>
      <c r="CR122" s="897"/>
      <c r="CS122" s="897"/>
      <c r="CT122" s="897"/>
      <c r="CU122" s="897"/>
      <c r="CV122" s="897"/>
      <c r="CW122" s="897"/>
      <c r="CX122" s="897"/>
      <c r="CY122" s="897"/>
      <c r="CZ122" s="897"/>
      <c r="DA122" s="897"/>
      <c r="DB122" s="897"/>
      <c r="DC122" s="897"/>
      <c r="DD122" s="897"/>
      <c r="DE122" s="897"/>
      <c r="DF122" s="898"/>
      <c r="DG122" s="874" t="s">
        <v>179</v>
      </c>
      <c r="DH122" s="875"/>
      <c r="DI122" s="875"/>
      <c r="DJ122" s="875"/>
      <c r="DK122" s="875"/>
      <c r="DL122" s="875" t="s">
        <v>473</v>
      </c>
      <c r="DM122" s="875"/>
      <c r="DN122" s="875"/>
      <c r="DO122" s="875"/>
      <c r="DP122" s="875"/>
      <c r="DQ122" s="875" t="s">
        <v>456</v>
      </c>
      <c r="DR122" s="875"/>
      <c r="DS122" s="875"/>
      <c r="DT122" s="875"/>
      <c r="DU122" s="875"/>
      <c r="DV122" s="852" t="s">
        <v>179</v>
      </c>
      <c r="DW122" s="852"/>
      <c r="DX122" s="852"/>
      <c r="DY122" s="852"/>
      <c r="DZ122" s="853"/>
    </row>
    <row r="123" spans="1:130" s="226" customFormat="1" ht="26.25" customHeight="1" x14ac:dyDescent="0.15">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474</v>
      </c>
      <c r="AB123" s="838"/>
      <c r="AC123" s="838"/>
      <c r="AD123" s="838"/>
      <c r="AE123" s="839"/>
      <c r="AF123" s="840" t="s">
        <v>454</v>
      </c>
      <c r="AG123" s="838"/>
      <c r="AH123" s="838"/>
      <c r="AI123" s="838"/>
      <c r="AJ123" s="839"/>
      <c r="AK123" s="840" t="s">
        <v>388</v>
      </c>
      <c r="AL123" s="838"/>
      <c r="AM123" s="838"/>
      <c r="AN123" s="838"/>
      <c r="AO123" s="839"/>
      <c r="AP123" s="885" t="s">
        <v>475</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476</v>
      </c>
      <c r="BP123" s="939"/>
      <c r="BQ123" s="893">
        <v>19352781</v>
      </c>
      <c r="BR123" s="894"/>
      <c r="BS123" s="894"/>
      <c r="BT123" s="894"/>
      <c r="BU123" s="894"/>
      <c r="BV123" s="894">
        <v>18849755</v>
      </c>
      <c r="BW123" s="894"/>
      <c r="BX123" s="894"/>
      <c r="BY123" s="894"/>
      <c r="BZ123" s="894"/>
      <c r="CA123" s="894">
        <v>18754824</v>
      </c>
      <c r="CB123" s="894"/>
      <c r="CC123" s="894"/>
      <c r="CD123" s="894"/>
      <c r="CE123" s="894"/>
      <c r="CF123" s="804"/>
      <c r="CG123" s="805"/>
      <c r="CH123" s="805"/>
      <c r="CI123" s="805"/>
      <c r="CJ123" s="895"/>
      <c r="CK123" s="930"/>
      <c r="CL123" s="916"/>
      <c r="CM123" s="916"/>
      <c r="CN123" s="916"/>
      <c r="CO123" s="917"/>
      <c r="CP123" s="896" t="s">
        <v>477</v>
      </c>
      <c r="CQ123" s="897"/>
      <c r="CR123" s="897"/>
      <c r="CS123" s="897"/>
      <c r="CT123" s="897"/>
      <c r="CU123" s="897"/>
      <c r="CV123" s="897"/>
      <c r="CW123" s="897"/>
      <c r="CX123" s="897"/>
      <c r="CY123" s="897"/>
      <c r="CZ123" s="897"/>
      <c r="DA123" s="897"/>
      <c r="DB123" s="897"/>
      <c r="DC123" s="897"/>
      <c r="DD123" s="897"/>
      <c r="DE123" s="897"/>
      <c r="DF123" s="898"/>
      <c r="DG123" s="837" t="s">
        <v>456</v>
      </c>
      <c r="DH123" s="838"/>
      <c r="DI123" s="838"/>
      <c r="DJ123" s="838"/>
      <c r="DK123" s="839"/>
      <c r="DL123" s="840" t="s">
        <v>470</v>
      </c>
      <c r="DM123" s="838"/>
      <c r="DN123" s="838"/>
      <c r="DO123" s="838"/>
      <c r="DP123" s="839"/>
      <c r="DQ123" s="840" t="s">
        <v>470</v>
      </c>
      <c r="DR123" s="838"/>
      <c r="DS123" s="838"/>
      <c r="DT123" s="838"/>
      <c r="DU123" s="839"/>
      <c r="DV123" s="885" t="s">
        <v>388</v>
      </c>
      <c r="DW123" s="886"/>
      <c r="DX123" s="886"/>
      <c r="DY123" s="886"/>
      <c r="DZ123" s="887"/>
    </row>
    <row r="124" spans="1:130" s="226" customFormat="1" ht="26.25" customHeight="1" thickBot="1" x14ac:dyDescent="0.2">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179</v>
      </c>
      <c r="AB124" s="838"/>
      <c r="AC124" s="838"/>
      <c r="AD124" s="838"/>
      <c r="AE124" s="839"/>
      <c r="AF124" s="840" t="s">
        <v>179</v>
      </c>
      <c r="AG124" s="838"/>
      <c r="AH124" s="838"/>
      <c r="AI124" s="838"/>
      <c r="AJ124" s="839"/>
      <c r="AK124" s="840" t="s">
        <v>456</v>
      </c>
      <c r="AL124" s="838"/>
      <c r="AM124" s="838"/>
      <c r="AN124" s="838"/>
      <c r="AO124" s="839"/>
      <c r="AP124" s="885" t="s">
        <v>478</v>
      </c>
      <c r="AQ124" s="886"/>
      <c r="AR124" s="886"/>
      <c r="AS124" s="886"/>
      <c r="AT124" s="887"/>
      <c r="AU124" s="888" t="s">
        <v>479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67.599999999999994</v>
      </c>
      <c r="BR124" s="892"/>
      <c r="BS124" s="892"/>
      <c r="BT124" s="892"/>
      <c r="BU124" s="892"/>
      <c r="BV124" s="892">
        <v>67.400000000000006</v>
      </c>
      <c r="BW124" s="892"/>
      <c r="BX124" s="892"/>
      <c r="BY124" s="892"/>
      <c r="BZ124" s="892"/>
      <c r="CA124" s="892">
        <v>67.5</v>
      </c>
      <c r="CB124" s="892"/>
      <c r="CC124" s="892"/>
      <c r="CD124" s="892"/>
      <c r="CE124" s="892"/>
      <c r="CF124" s="782"/>
      <c r="CG124" s="783"/>
      <c r="CH124" s="783"/>
      <c r="CI124" s="783"/>
      <c r="CJ124" s="923"/>
      <c r="CK124" s="931"/>
      <c r="CL124" s="931"/>
      <c r="CM124" s="931"/>
      <c r="CN124" s="931"/>
      <c r="CO124" s="932"/>
      <c r="CP124" s="896" t="s">
        <v>480</v>
      </c>
      <c r="CQ124" s="897"/>
      <c r="CR124" s="897"/>
      <c r="CS124" s="897"/>
      <c r="CT124" s="897"/>
      <c r="CU124" s="897"/>
      <c r="CV124" s="897"/>
      <c r="CW124" s="897"/>
      <c r="CX124" s="897"/>
      <c r="CY124" s="897"/>
      <c r="CZ124" s="897"/>
      <c r="DA124" s="897"/>
      <c r="DB124" s="897"/>
      <c r="DC124" s="897"/>
      <c r="DD124" s="897"/>
      <c r="DE124" s="897"/>
      <c r="DF124" s="898"/>
      <c r="DG124" s="820" t="s">
        <v>470</v>
      </c>
      <c r="DH124" s="821"/>
      <c r="DI124" s="821"/>
      <c r="DJ124" s="821"/>
      <c r="DK124" s="822"/>
      <c r="DL124" s="823" t="s">
        <v>179</v>
      </c>
      <c r="DM124" s="821"/>
      <c r="DN124" s="821"/>
      <c r="DO124" s="821"/>
      <c r="DP124" s="822"/>
      <c r="DQ124" s="823" t="s">
        <v>179</v>
      </c>
      <c r="DR124" s="821"/>
      <c r="DS124" s="821"/>
      <c r="DT124" s="821"/>
      <c r="DU124" s="822"/>
      <c r="DV124" s="909" t="s">
        <v>460</v>
      </c>
      <c r="DW124" s="910"/>
      <c r="DX124" s="910"/>
      <c r="DY124" s="910"/>
      <c r="DZ124" s="911"/>
    </row>
    <row r="125" spans="1:130" s="226" customFormat="1" ht="26.25" customHeight="1" x14ac:dyDescent="0.15">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179</v>
      </c>
      <c r="AB125" s="838"/>
      <c r="AC125" s="838"/>
      <c r="AD125" s="838"/>
      <c r="AE125" s="839"/>
      <c r="AF125" s="840" t="s">
        <v>460</v>
      </c>
      <c r="AG125" s="838"/>
      <c r="AH125" s="838"/>
      <c r="AI125" s="838"/>
      <c r="AJ125" s="839"/>
      <c r="AK125" s="840" t="s">
        <v>460</v>
      </c>
      <c r="AL125" s="838"/>
      <c r="AM125" s="838"/>
      <c r="AN125" s="838"/>
      <c r="AO125" s="839"/>
      <c r="AP125" s="885" t="s">
        <v>470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481</v>
      </c>
      <c r="CL125" s="913"/>
      <c r="CM125" s="913"/>
      <c r="CN125" s="913"/>
      <c r="CO125" s="914"/>
      <c r="CP125" s="921" t="s">
        <v>482</v>
      </c>
      <c r="CQ125" s="866"/>
      <c r="CR125" s="866"/>
      <c r="CS125" s="866"/>
      <c r="CT125" s="866"/>
      <c r="CU125" s="866"/>
      <c r="CV125" s="866"/>
      <c r="CW125" s="866"/>
      <c r="CX125" s="866"/>
      <c r="CY125" s="866"/>
      <c r="CZ125" s="866"/>
      <c r="DA125" s="866"/>
      <c r="DB125" s="866"/>
      <c r="DC125" s="866"/>
      <c r="DD125" s="866"/>
      <c r="DE125" s="866"/>
      <c r="DF125" s="867"/>
      <c r="DG125" s="922" t="s">
        <v>388</v>
      </c>
      <c r="DH125" s="903"/>
      <c r="DI125" s="903"/>
      <c r="DJ125" s="903"/>
      <c r="DK125" s="903"/>
      <c r="DL125" s="903" t="s">
        <v>388</v>
      </c>
      <c r="DM125" s="903"/>
      <c r="DN125" s="903"/>
      <c r="DO125" s="903"/>
      <c r="DP125" s="903"/>
      <c r="DQ125" s="903" t="s">
        <v>456</v>
      </c>
      <c r="DR125" s="903"/>
      <c r="DS125" s="903"/>
      <c r="DT125" s="903"/>
      <c r="DU125" s="903"/>
      <c r="DV125" s="904" t="s">
        <v>179</v>
      </c>
      <c r="DW125" s="904"/>
      <c r="DX125" s="904"/>
      <c r="DY125" s="904"/>
      <c r="DZ125" s="905"/>
    </row>
    <row r="126" spans="1:130" s="226" customFormat="1" ht="26.25" customHeight="1" thickBot="1" x14ac:dyDescent="0.2">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460</v>
      </c>
      <c r="AB126" s="838"/>
      <c r="AC126" s="838"/>
      <c r="AD126" s="838"/>
      <c r="AE126" s="839"/>
      <c r="AF126" s="840" t="s">
        <v>179</v>
      </c>
      <c r="AG126" s="838"/>
      <c r="AH126" s="838"/>
      <c r="AI126" s="838"/>
      <c r="AJ126" s="839"/>
      <c r="AK126" s="840" t="s">
        <v>470</v>
      </c>
      <c r="AL126" s="838"/>
      <c r="AM126" s="838"/>
      <c r="AN126" s="838"/>
      <c r="AO126" s="839"/>
      <c r="AP126" s="885" t="s">
        <v>460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483</v>
      </c>
      <c r="CQ126" s="808"/>
      <c r="CR126" s="808"/>
      <c r="CS126" s="808"/>
      <c r="CT126" s="808"/>
      <c r="CU126" s="808"/>
      <c r="CV126" s="808"/>
      <c r="CW126" s="808"/>
      <c r="CX126" s="808"/>
      <c r="CY126" s="808"/>
      <c r="CZ126" s="808"/>
      <c r="DA126" s="808"/>
      <c r="DB126" s="808"/>
      <c r="DC126" s="808"/>
      <c r="DD126" s="808"/>
      <c r="DE126" s="808"/>
      <c r="DF126" s="809"/>
      <c r="DG126" s="874" t="s">
        <v>470</v>
      </c>
      <c r="DH126" s="875"/>
      <c r="DI126" s="875"/>
      <c r="DJ126" s="875"/>
      <c r="DK126" s="875"/>
      <c r="DL126" s="875" t="s">
        <v>388</v>
      </c>
      <c r="DM126" s="875"/>
      <c r="DN126" s="875"/>
      <c r="DO126" s="875"/>
      <c r="DP126" s="875"/>
      <c r="DQ126" s="875" t="s">
        <v>461</v>
      </c>
      <c r="DR126" s="875"/>
      <c r="DS126" s="875"/>
      <c r="DT126" s="875"/>
      <c r="DU126" s="875"/>
      <c r="DV126" s="852" t="s">
        <v>467</v>
      </c>
      <c r="DW126" s="852"/>
      <c r="DX126" s="852"/>
      <c r="DY126" s="852"/>
      <c r="DZ126" s="853"/>
    </row>
    <row r="127" spans="1:130" s="226" customFormat="1" ht="26.25" customHeight="1" x14ac:dyDescent="0.15">
      <c r="A127" s="880"/>
      <c r="B127" s="881"/>
      <c r="C127" s="899" t="s">
        <v>484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179</v>
      </c>
      <c r="AB127" s="838"/>
      <c r="AC127" s="838"/>
      <c r="AD127" s="838"/>
      <c r="AE127" s="839"/>
      <c r="AF127" s="840" t="s">
        <v>460</v>
      </c>
      <c r="AG127" s="838"/>
      <c r="AH127" s="838"/>
      <c r="AI127" s="838"/>
      <c r="AJ127" s="839"/>
      <c r="AK127" s="840" t="s">
        <v>179</v>
      </c>
      <c r="AL127" s="838"/>
      <c r="AM127" s="838"/>
      <c r="AN127" s="838"/>
      <c r="AO127" s="839"/>
      <c r="AP127" s="885" t="s">
        <v>179</v>
      </c>
      <c r="AQ127" s="886"/>
      <c r="AR127" s="886"/>
      <c r="AS127" s="886"/>
      <c r="AT127" s="887"/>
      <c r="AU127" s="262"/>
      <c r="AV127" s="262"/>
      <c r="AW127" s="262"/>
      <c r="AX127" s="902" t="s">
        <v>485</v>
      </c>
      <c r="AY127" s="870"/>
      <c r="AZ127" s="870"/>
      <c r="BA127" s="870"/>
      <c r="BB127" s="870"/>
      <c r="BC127" s="870"/>
      <c r="BD127" s="870"/>
      <c r="BE127" s="871"/>
      <c r="BF127" s="869" t="s">
        <v>486</v>
      </c>
      <c r="BG127" s="870"/>
      <c r="BH127" s="870"/>
      <c r="BI127" s="870"/>
      <c r="BJ127" s="870"/>
      <c r="BK127" s="870"/>
      <c r="BL127" s="871"/>
      <c r="BM127" s="869" t="s">
        <v>487</v>
      </c>
      <c r="BN127" s="870"/>
      <c r="BO127" s="870"/>
      <c r="BP127" s="870"/>
      <c r="BQ127" s="870"/>
      <c r="BR127" s="870"/>
      <c r="BS127" s="871"/>
      <c r="BT127" s="869" t="s">
        <v>488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489</v>
      </c>
      <c r="CQ127" s="808"/>
      <c r="CR127" s="808"/>
      <c r="CS127" s="808"/>
      <c r="CT127" s="808"/>
      <c r="CU127" s="808"/>
      <c r="CV127" s="808"/>
      <c r="CW127" s="808"/>
      <c r="CX127" s="808"/>
      <c r="CY127" s="808"/>
      <c r="CZ127" s="808"/>
      <c r="DA127" s="808"/>
      <c r="DB127" s="808"/>
      <c r="DC127" s="808"/>
      <c r="DD127" s="808"/>
      <c r="DE127" s="808"/>
      <c r="DF127" s="809"/>
      <c r="DG127" s="874" t="s">
        <v>460</v>
      </c>
      <c r="DH127" s="875"/>
      <c r="DI127" s="875"/>
      <c r="DJ127" s="875"/>
      <c r="DK127" s="875"/>
      <c r="DL127" s="875" t="s">
        <v>467</v>
      </c>
      <c r="DM127" s="875"/>
      <c r="DN127" s="875"/>
      <c r="DO127" s="875"/>
      <c r="DP127" s="875"/>
      <c r="DQ127" s="875" t="s">
        <v>460</v>
      </c>
      <c r="DR127" s="875"/>
      <c r="DS127" s="875"/>
      <c r="DT127" s="875"/>
      <c r="DU127" s="875"/>
      <c r="DV127" s="852" t="s">
        <v>179</v>
      </c>
      <c r="DW127" s="852"/>
      <c r="DX127" s="852"/>
      <c r="DY127" s="852"/>
      <c r="DZ127" s="853"/>
    </row>
    <row r="128" spans="1:130" s="226" customFormat="1" ht="26.25" customHeight="1" thickBot="1" x14ac:dyDescent="0.2">
      <c r="A128" s="854" t="s">
        <v>490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491</v>
      </c>
      <c r="X128" s="856"/>
      <c r="Y128" s="856"/>
      <c r="Z128" s="857"/>
      <c r="AA128" s="858">
        <v>403593</v>
      </c>
      <c r="AB128" s="859"/>
      <c r="AC128" s="859"/>
      <c r="AD128" s="859"/>
      <c r="AE128" s="860"/>
      <c r="AF128" s="861">
        <v>344201</v>
      </c>
      <c r="AG128" s="859"/>
      <c r="AH128" s="859"/>
      <c r="AI128" s="859"/>
      <c r="AJ128" s="860"/>
      <c r="AK128" s="861">
        <v>329925</v>
      </c>
      <c r="AL128" s="859"/>
      <c r="AM128" s="859"/>
      <c r="AN128" s="859"/>
      <c r="AO128" s="860"/>
      <c r="AP128" s="862"/>
      <c r="AQ128" s="863"/>
      <c r="AR128" s="863"/>
      <c r="AS128" s="863"/>
      <c r="AT128" s="864"/>
      <c r="AU128" s="262"/>
      <c r="AV128" s="262"/>
      <c r="AW128" s="262"/>
      <c r="AX128" s="865" t="s">
        <v>492</v>
      </c>
      <c r="AY128" s="866"/>
      <c r="AZ128" s="866"/>
      <c r="BA128" s="866"/>
      <c r="BB128" s="866"/>
      <c r="BC128" s="866"/>
      <c r="BD128" s="866"/>
      <c r="BE128" s="867"/>
      <c r="BF128" s="844" t="s">
        <v>179</v>
      </c>
      <c r="BG128" s="845"/>
      <c r="BH128" s="845"/>
      <c r="BI128" s="845"/>
      <c r="BJ128" s="845"/>
      <c r="BK128" s="845"/>
      <c r="BL128" s="868"/>
      <c r="BM128" s="844">
        <v>13.06</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493</v>
      </c>
      <c r="CQ128" s="786"/>
      <c r="CR128" s="786"/>
      <c r="CS128" s="786"/>
      <c r="CT128" s="786"/>
      <c r="CU128" s="786"/>
      <c r="CV128" s="786"/>
      <c r="CW128" s="786"/>
      <c r="CX128" s="786"/>
      <c r="CY128" s="786"/>
      <c r="CZ128" s="786"/>
      <c r="DA128" s="786"/>
      <c r="DB128" s="786"/>
      <c r="DC128" s="786"/>
      <c r="DD128" s="786"/>
      <c r="DE128" s="786"/>
      <c r="DF128" s="787"/>
      <c r="DG128" s="848" t="s">
        <v>460</v>
      </c>
      <c r="DH128" s="849"/>
      <c r="DI128" s="849"/>
      <c r="DJ128" s="849"/>
      <c r="DK128" s="849"/>
      <c r="DL128" s="849" t="s">
        <v>473</v>
      </c>
      <c r="DM128" s="849"/>
      <c r="DN128" s="849"/>
      <c r="DO128" s="849"/>
      <c r="DP128" s="849"/>
      <c r="DQ128" s="849" t="s">
        <v>179</v>
      </c>
      <c r="DR128" s="849"/>
      <c r="DS128" s="849"/>
      <c r="DT128" s="849"/>
      <c r="DU128" s="849"/>
      <c r="DV128" s="850" t="s">
        <v>456</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494</v>
      </c>
      <c r="X129" s="835"/>
      <c r="Y129" s="835"/>
      <c r="Z129" s="836"/>
      <c r="AA129" s="837">
        <v>11849995</v>
      </c>
      <c r="AB129" s="838"/>
      <c r="AC129" s="838"/>
      <c r="AD129" s="838"/>
      <c r="AE129" s="839"/>
      <c r="AF129" s="840">
        <v>11843974</v>
      </c>
      <c r="AG129" s="838"/>
      <c r="AH129" s="838"/>
      <c r="AI129" s="838"/>
      <c r="AJ129" s="839"/>
      <c r="AK129" s="840">
        <v>11921458</v>
      </c>
      <c r="AL129" s="838"/>
      <c r="AM129" s="838"/>
      <c r="AN129" s="838"/>
      <c r="AO129" s="839"/>
      <c r="AP129" s="841"/>
      <c r="AQ129" s="842"/>
      <c r="AR129" s="842"/>
      <c r="AS129" s="842"/>
      <c r="AT129" s="843"/>
      <c r="AU129" s="264"/>
      <c r="AV129" s="264"/>
      <c r="AW129" s="264"/>
      <c r="AX129" s="807" t="s">
        <v>495</v>
      </c>
      <c r="AY129" s="808"/>
      <c r="AZ129" s="808"/>
      <c r="BA129" s="808"/>
      <c r="BB129" s="808"/>
      <c r="BC129" s="808"/>
      <c r="BD129" s="808"/>
      <c r="BE129" s="809"/>
      <c r="BF129" s="827" t="s">
        <v>456</v>
      </c>
      <c r="BG129" s="828"/>
      <c r="BH129" s="828"/>
      <c r="BI129" s="828"/>
      <c r="BJ129" s="828"/>
      <c r="BK129" s="828"/>
      <c r="BL129" s="829"/>
      <c r="BM129" s="827">
        <v>18.059999999999999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497</v>
      </c>
      <c r="X130" s="835"/>
      <c r="Y130" s="835"/>
      <c r="Z130" s="836"/>
      <c r="AA130" s="837">
        <v>1086504</v>
      </c>
      <c r="AB130" s="838"/>
      <c r="AC130" s="838"/>
      <c r="AD130" s="838"/>
      <c r="AE130" s="839"/>
      <c r="AF130" s="840">
        <v>1149746</v>
      </c>
      <c r="AG130" s="838"/>
      <c r="AH130" s="838"/>
      <c r="AI130" s="838"/>
      <c r="AJ130" s="839"/>
      <c r="AK130" s="840">
        <v>1198437</v>
      </c>
      <c r="AL130" s="838"/>
      <c r="AM130" s="838"/>
      <c r="AN130" s="838"/>
      <c r="AO130" s="839"/>
      <c r="AP130" s="841"/>
      <c r="AQ130" s="842"/>
      <c r="AR130" s="842"/>
      <c r="AS130" s="842"/>
      <c r="AT130" s="843"/>
      <c r="AU130" s="264"/>
      <c r="AV130" s="264"/>
      <c r="AW130" s="264"/>
      <c r="AX130" s="807" t="s">
        <v>498</v>
      </c>
      <c r="AY130" s="808"/>
      <c r="AZ130" s="808"/>
      <c r="BA130" s="808"/>
      <c r="BB130" s="808"/>
      <c r="BC130" s="808"/>
      <c r="BD130" s="808"/>
      <c r="BE130" s="809"/>
      <c r="BF130" s="810">
        <v>5.8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499</v>
      </c>
      <c r="X131" s="818"/>
      <c r="Y131" s="818"/>
      <c r="Z131" s="819"/>
      <c r="AA131" s="820">
        <v>10763491</v>
      </c>
      <c r="AB131" s="821"/>
      <c r="AC131" s="821"/>
      <c r="AD131" s="821"/>
      <c r="AE131" s="822"/>
      <c r="AF131" s="823">
        <v>10694228</v>
      </c>
      <c r="AG131" s="821"/>
      <c r="AH131" s="821"/>
      <c r="AI131" s="821"/>
      <c r="AJ131" s="822"/>
      <c r="AK131" s="823">
        <v>10723021</v>
      </c>
      <c r="AL131" s="821"/>
      <c r="AM131" s="821"/>
      <c r="AN131" s="821"/>
      <c r="AO131" s="822"/>
      <c r="AP131" s="824"/>
      <c r="AQ131" s="825"/>
      <c r="AR131" s="825"/>
      <c r="AS131" s="825"/>
      <c r="AT131" s="826"/>
      <c r="AU131" s="264"/>
      <c r="AV131" s="264"/>
      <c r="AW131" s="264"/>
      <c r="AX131" s="785" t="s">
        <v>500</v>
      </c>
      <c r="AY131" s="786"/>
      <c r="AZ131" s="786"/>
      <c r="BA131" s="786"/>
      <c r="BB131" s="786"/>
      <c r="BC131" s="786"/>
      <c r="BD131" s="786"/>
      <c r="BE131" s="787"/>
      <c r="BF131" s="788">
        <v>67.5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502</v>
      </c>
      <c r="W132" s="798"/>
      <c r="X132" s="798"/>
      <c r="Y132" s="798"/>
      <c r="Z132" s="799"/>
      <c r="AA132" s="800">
        <v>4.6302449640000001</v>
      </c>
      <c r="AB132" s="801"/>
      <c r="AC132" s="801"/>
      <c r="AD132" s="801"/>
      <c r="AE132" s="802"/>
      <c r="AF132" s="803">
        <v>7.0184402280000002</v>
      </c>
      <c r="AG132" s="801"/>
      <c r="AH132" s="801"/>
      <c r="AI132" s="801"/>
      <c r="AJ132" s="802"/>
      <c r="AK132" s="803">
        <v>6.0473536330000002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503</v>
      </c>
      <c r="W133" s="777"/>
      <c r="X133" s="777"/>
      <c r="Y133" s="777"/>
      <c r="Z133" s="778"/>
      <c r="AA133" s="779">
        <v>4.4000000000000004</v>
      </c>
      <c r="AB133" s="780"/>
      <c r="AC133" s="780"/>
      <c r="AD133" s="780"/>
      <c r="AE133" s="781"/>
      <c r="AF133" s="779">
        <v>5.0999999999999996</v>
      </c>
      <c r="AG133" s="780"/>
      <c r="AH133" s="780"/>
      <c r="AI133" s="780"/>
      <c r="AJ133" s="781"/>
      <c r="AK133" s="779">
        <v>5.8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4F670G94K75rBLBXAW3x/UpHKwpas2Yf1XDuSx1BAn1vU3qxCyutgZKHQqp/0ZU8Vv2RedegJjoDLyLRH9oWg==" saltValue="8WEHdLgACF/ctn720/GDp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GLEe3TygQmksWPxcXJF73eAsXWtV4lvbc+u9mI0VUdy5HnfMREUHm3nbq7TgCFwViszJUiP+lyLa7w3KsFuMg==" saltValue="QnV9hQBXU3+oReUHZkUR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nOC1iqbNrGmKtEHmlyBYdOpT7EHuuQGNExrS1j3zk5GT41ywOFF+ysN2kjFXkPcAl1P3zv9DcSKhVUO39mMAQ==" saltValue="jB1sNbgbqZtO6/RaNkaSw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512</v>
      </c>
      <c r="AL9" s="1207"/>
      <c r="AM9" s="1207"/>
      <c r="AN9" s="1208"/>
      <c r="AO9" s="292">
        <v>4705249</v>
      </c>
      <c r="AP9" s="292">
        <v>78529</v>
      </c>
      <c r="AQ9" s="293">
        <v>57316</v>
      </c>
      <c r="AR9" s="294">
        <v>37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513</v>
      </c>
      <c r="AL10" s="1207"/>
      <c r="AM10" s="1207"/>
      <c r="AN10" s="1208"/>
      <c r="AO10" s="295">
        <v>37703</v>
      </c>
      <c r="AP10" s="295">
        <v>629</v>
      </c>
      <c r="AQ10" s="296">
        <v>3762</v>
      </c>
      <c r="AR10" s="297">
        <v>-83.3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514</v>
      </c>
      <c r="AL11" s="1207"/>
      <c r="AM11" s="1207"/>
      <c r="AN11" s="1208"/>
      <c r="AO11" s="295">
        <v>16</v>
      </c>
      <c r="AP11" s="295">
        <v>0</v>
      </c>
      <c r="AQ11" s="296">
        <v>6408</v>
      </c>
      <c r="AR11" s="297">
        <v>-100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515</v>
      </c>
      <c r="AL12" s="1207"/>
      <c r="AM12" s="1207"/>
      <c r="AN12" s="1208"/>
      <c r="AO12" s="295" t="s">
        <v>516</v>
      </c>
      <c r="AP12" s="295" t="s">
        <v>516</v>
      </c>
      <c r="AQ12" s="296">
        <v>891</v>
      </c>
      <c r="AR12" s="297" t="s">
        <v>516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517</v>
      </c>
      <c r="AL13" s="1207"/>
      <c r="AM13" s="1207"/>
      <c r="AN13" s="1208"/>
      <c r="AO13" s="295" t="s">
        <v>516</v>
      </c>
      <c r="AP13" s="295" t="s">
        <v>516</v>
      </c>
      <c r="AQ13" s="296">
        <v>1</v>
      </c>
      <c r="AR13" s="297" t="s">
        <v>516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518</v>
      </c>
      <c r="AL14" s="1207"/>
      <c r="AM14" s="1207"/>
      <c r="AN14" s="1208"/>
      <c r="AO14" s="295">
        <v>124581</v>
      </c>
      <c r="AP14" s="295">
        <v>2079</v>
      </c>
      <c r="AQ14" s="296">
        <v>2694</v>
      </c>
      <c r="AR14" s="297">
        <v>-22.8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519</v>
      </c>
      <c r="AL15" s="1207"/>
      <c r="AM15" s="1207"/>
      <c r="AN15" s="1208"/>
      <c r="AO15" s="295">
        <v>31487</v>
      </c>
      <c r="AP15" s="295">
        <v>526</v>
      </c>
      <c r="AQ15" s="296">
        <v>1362</v>
      </c>
      <c r="AR15" s="297">
        <v>-61.4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520</v>
      </c>
      <c r="AL16" s="1210"/>
      <c r="AM16" s="1210"/>
      <c r="AN16" s="1211"/>
      <c r="AO16" s="295">
        <v>-187312</v>
      </c>
      <c r="AP16" s="295">
        <v>-3126</v>
      </c>
      <c r="AQ16" s="296">
        <v>-4530</v>
      </c>
      <c r="AR16" s="297">
        <v>-31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184</v>
      </c>
      <c r="AL17" s="1210"/>
      <c r="AM17" s="1210"/>
      <c r="AN17" s="1211"/>
      <c r="AO17" s="295">
        <v>4711724</v>
      </c>
      <c r="AP17" s="295">
        <v>78638</v>
      </c>
      <c r="AQ17" s="296">
        <v>67903</v>
      </c>
      <c r="AR17" s="297">
        <v>15.8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525</v>
      </c>
      <c r="AL21" s="1204"/>
      <c r="AM21" s="1204"/>
      <c r="AN21" s="1205"/>
      <c r="AO21" s="307">
        <v>7.06</v>
      </c>
      <c r="AP21" s="308">
        <v>6.2</v>
      </c>
      <c r="AQ21" s="309">
        <v>0.86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526</v>
      </c>
      <c r="AL22" s="1204"/>
      <c r="AM22" s="1204"/>
      <c r="AN22" s="1205"/>
      <c r="AO22" s="312">
        <v>100</v>
      </c>
      <c r="AP22" s="313">
        <v>98.7</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528</v>
      </c>
      <c r="AO27" s="273"/>
      <c r="AP27" s="273"/>
      <c r="AQ27" s="273"/>
      <c r="AR27" s="273"/>
      <c r="AS27" s="273"/>
      <c r="AT27" s="273"/>
    </row>
    <row r="28" spans="1:46" ht="17.25" x14ac:dyDescent="0.1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531</v>
      </c>
      <c r="AL32" s="1195"/>
      <c r="AM32" s="1195"/>
      <c r="AN32" s="1196"/>
      <c r="AO32" s="322">
        <v>1867711</v>
      </c>
      <c r="AP32" s="322">
        <v>31172</v>
      </c>
      <c r="AQ32" s="323">
        <v>34720</v>
      </c>
      <c r="AR32" s="324">
        <v>-10.199999999999999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532</v>
      </c>
      <c r="AL33" s="1195"/>
      <c r="AM33" s="1195"/>
      <c r="AN33" s="1196"/>
      <c r="AO33" s="322" t="s">
        <v>516</v>
      </c>
      <c r="AP33" s="322" t="s">
        <v>516</v>
      </c>
      <c r="AQ33" s="323">
        <v>1</v>
      </c>
      <c r="AR33" s="324" t="s">
        <v>516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533</v>
      </c>
      <c r="AL34" s="1195"/>
      <c r="AM34" s="1195"/>
      <c r="AN34" s="1196"/>
      <c r="AO34" s="322" t="s">
        <v>516</v>
      </c>
      <c r="AP34" s="322" t="s">
        <v>516</v>
      </c>
      <c r="AQ34" s="323">
        <v>22</v>
      </c>
      <c r="AR34" s="324" t="s">
        <v>516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534</v>
      </c>
      <c r="AL35" s="1195"/>
      <c r="AM35" s="1195"/>
      <c r="AN35" s="1196"/>
      <c r="AO35" s="322">
        <v>309110</v>
      </c>
      <c r="AP35" s="322">
        <v>5159</v>
      </c>
      <c r="AQ35" s="323">
        <v>9232</v>
      </c>
      <c r="AR35" s="324">
        <v>-44.1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535</v>
      </c>
      <c r="AL36" s="1195"/>
      <c r="AM36" s="1195"/>
      <c r="AN36" s="1196"/>
      <c r="AO36" s="322" t="s">
        <v>516</v>
      </c>
      <c r="AP36" s="322" t="s">
        <v>516</v>
      </c>
      <c r="AQ36" s="323">
        <v>2017</v>
      </c>
      <c r="AR36" s="324" t="s">
        <v>516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536</v>
      </c>
      <c r="AL37" s="1195"/>
      <c r="AM37" s="1195"/>
      <c r="AN37" s="1196"/>
      <c r="AO37" s="322" t="s">
        <v>516</v>
      </c>
      <c r="AP37" s="322" t="s">
        <v>516</v>
      </c>
      <c r="AQ37" s="323">
        <v>1146</v>
      </c>
      <c r="AR37" s="324" t="s">
        <v>516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537</v>
      </c>
      <c r="AL38" s="1198"/>
      <c r="AM38" s="1198"/>
      <c r="AN38" s="1199"/>
      <c r="AO38" s="325" t="s">
        <v>516</v>
      </c>
      <c r="AP38" s="325" t="s">
        <v>516</v>
      </c>
      <c r="AQ38" s="326">
        <v>1</v>
      </c>
      <c r="AR38" s="314" t="s">
        <v>516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538</v>
      </c>
      <c r="AL39" s="1198"/>
      <c r="AM39" s="1198"/>
      <c r="AN39" s="1199"/>
      <c r="AO39" s="322">
        <v>-329925</v>
      </c>
      <c r="AP39" s="322">
        <v>-5506</v>
      </c>
      <c r="AQ39" s="323">
        <v>-6713</v>
      </c>
      <c r="AR39" s="324">
        <v>-18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539</v>
      </c>
      <c r="AL40" s="1195"/>
      <c r="AM40" s="1195"/>
      <c r="AN40" s="1196"/>
      <c r="AO40" s="322">
        <v>-1198437</v>
      </c>
      <c r="AP40" s="322">
        <v>-20002</v>
      </c>
      <c r="AQ40" s="323">
        <v>-28519</v>
      </c>
      <c r="AR40" s="324">
        <v>-29.9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299</v>
      </c>
      <c r="AL41" s="1201"/>
      <c r="AM41" s="1201"/>
      <c r="AN41" s="1202"/>
      <c r="AO41" s="322">
        <v>648459</v>
      </c>
      <c r="AP41" s="322">
        <v>10823</v>
      </c>
      <c r="AQ41" s="323">
        <v>11906</v>
      </c>
      <c r="AR41" s="324">
        <v>-9.1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507</v>
      </c>
      <c r="AN49" s="1189" t="s">
        <v>543</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3824281</v>
      </c>
      <c r="AN51" s="344">
        <v>63465</v>
      </c>
      <c r="AO51" s="345">
        <v>36.799999999999997</v>
      </c>
      <c r="AP51" s="346">
        <v>62256</v>
      </c>
      <c r="AQ51" s="347">
        <v>71.099999999999994</v>
      </c>
      <c r="AR51" s="348">
        <v>-34.299999999999997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1402965</v>
      </c>
      <c r="AN52" s="352">
        <v>23283</v>
      </c>
      <c r="AO52" s="353">
        <v>107.5</v>
      </c>
      <c r="AP52" s="354">
        <v>24482</v>
      </c>
      <c r="AQ52" s="355">
        <v>28.5</v>
      </c>
      <c r="AR52" s="356">
        <v>79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1234432</v>
      </c>
      <c r="AN53" s="344">
        <v>20550</v>
      </c>
      <c r="AO53" s="345">
        <v>-67.599999999999994</v>
      </c>
      <c r="AP53" s="346">
        <v>53896</v>
      </c>
      <c r="AQ53" s="347">
        <v>-13.4</v>
      </c>
      <c r="AR53" s="348">
        <v>-54.2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1041661</v>
      </c>
      <c r="AN54" s="352">
        <v>17341</v>
      </c>
      <c r="AO54" s="353">
        <v>-25.5</v>
      </c>
      <c r="AP54" s="354">
        <v>20608</v>
      </c>
      <c r="AQ54" s="355">
        <v>-15.8</v>
      </c>
      <c r="AR54" s="356">
        <v>-9.6999999999999993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1166714</v>
      </c>
      <c r="AN55" s="344">
        <v>19448</v>
      </c>
      <c r="AO55" s="345">
        <v>-5.4</v>
      </c>
      <c r="AP55" s="346">
        <v>47278</v>
      </c>
      <c r="AQ55" s="347">
        <v>-12.3</v>
      </c>
      <c r="AR55" s="348">
        <v>6.9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401205</v>
      </c>
      <c r="AN56" s="352">
        <v>6688</v>
      </c>
      <c r="AO56" s="353">
        <v>-61.4</v>
      </c>
      <c r="AP56" s="354">
        <v>24096</v>
      </c>
      <c r="AQ56" s="355">
        <v>16.899999999999999</v>
      </c>
      <c r="AR56" s="356">
        <v>-78.3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1606818</v>
      </c>
      <c r="AN57" s="344">
        <v>26712</v>
      </c>
      <c r="AO57" s="345">
        <v>37.4</v>
      </c>
      <c r="AP57" s="346">
        <v>44504</v>
      </c>
      <c r="AQ57" s="347">
        <v>-5.9</v>
      </c>
      <c r="AR57" s="348">
        <v>43.3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996071</v>
      </c>
      <c r="AN58" s="352">
        <v>16559</v>
      </c>
      <c r="AO58" s="353">
        <v>147.6</v>
      </c>
      <c r="AP58" s="354">
        <v>25876</v>
      </c>
      <c r="AQ58" s="355">
        <v>7.4</v>
      </c>
      <c r="AR58" s="356">
        <v>140.19999999999999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1542744</v>
      </c>
      <c r="AN59" s="344">
        <v>25748</v>
      </c>
      <c r="AO59" s="345">
        <v>-3.6</v>
      </c>
      <c r="AP59" s="346">
        <v>47820</v>
      </c>
      <c r="AQ59" s="347">
        <v>7.5</v>
      </c>
      <c r="AR59" s="348">
        <v>-11.1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887770</v>
      </c>
      <c r="AN60" s="352">
        <v>14817</v>
      </c>
      <c r="AO60" s="353">
        <v>-10.5</v>
      </c>
      <c r="AP60" s="354">
        <v>25855</v>
      </c>
      <c r="AQ60" s="355">
        <v>-0.1</v>
      </c>
      <c r="AR60" s="356">
        <v>-10.4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1874998</v>
      </c>
      <c r="AN61" s="359">
        <v>31185</v>
      </c>
      <c r="AO61" s="360">
        <v>-0.5</v>
      </c>
      <c r="AP61" s="361">
        <v>51151</v>
      </c>
      <c r="AQ61" s="362">
        <v>9.4</v>
      </c>
      <c r="AR61" s="348">
        <v>-9.9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945934</v>
      </c>
      <c r="AN62" s="352">
        <v>15738</v>
      </c>
      <c r="AO62" s="353">
        <v>31.5</v>
      </c>
      <c r="AP62" s="354">
        <v>24183</v>
      </c>
      <c r="AQ62" s="355">
        <v>7.4</v>
      </c>
      <c r="AR62" s="356">
        <v>24.1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pK6k40vU/e4DQfHVt1qeCMmnDtIcvdH5BWT4MzQy++a6MYI8E4T8uEAGpY5gOaPkHxD+5Qxl6x6Sg+fw0FbCA==" saltValue="p3jcb5CHVRb6z6Mr6Exp+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UL0XbBJuym9qr/gDK/5ZGGi4wE3vOJIKXLcBDdSxYKMdFCl1DB2Jn0Q1AtfwYr3/04Ahk5FOiD7wheQA4vERA==" saltValue="czEvEt4U1TgncHkYq1Ov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oVVq5Rj5RzxO471B9iM+5GswapWusZp9hXMny6d6sqDQx1muqgoBkju3GH2xpSt+bUon93mgLpFCPAXDIas8Q==" saltValue="Qby9Cm7ZciCYDcNT3qYq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12" t="s">
        <v>3</v>
      </c>
      <c r="D47" s="1212"/>
      <c r="E47" s="1213"/>
      <c r="F47" s="11">
        <v>4.82</v>
      </c>
      <c r="G47" s="12">
        <v>4.76</v>
      </c>
      <c r="H47" s="12">
        <v>6.6</v>
      </c>
      <c r="I47" s="12">
        <v>6.56</v>
      </c>
      <c r="J47" s="13">
        <v>4.26</v>
      </c>
    </row>
    <row r="48" spans="2:10" ht="57.75" customHeight="1" x14ac:dyDescent="0.15">
      <c r="B48" s="14"/>
      <c r="C48" s="1214" t="s">
        <v>4</v>
      </c>
      <c r="D48" s="1214"/>
      <c r="E48" s="1215"/>
      <c r="F48" s="15">
        <v>7.55</v>
      </c>
      <c r="G48" s="16">
        <v>7.82</v>
      </c>
      <c r="H48" s="16">
        <v>8.92</v>
      </c>
      <c r="I48" s="16">
        <v>3.85</v>
      </c>
      <c r="J48" s="17">
        <v>6.78</v>
      </c>
    </row>
    <row r="49" spans="2:10" ht="57.75" customHeight="1" thickBot="1" x14ac:dyDescent="0.2">
      <c r="B49" s="18"/>
      <c r="C49" s="1216" t="s">
        <v>5</v>
      </c>
      <c r="D49" s="1216"/>
      <c r="E49" s="1217"/>
      <c r="F49" s="19" t="s">
        <v>564</v>
      </c>
      <c r="G49" s="20">
        <v>0.2</v>
      </c>
      <c r="H49" s="20">
        <v>3.03</v>
      </c>
      <c r="I49" s="20" t="s">
        <v>565</v>
      </c>
      <c r="J49" s="21">
        <v>0.69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Gz3nHcpDMbjSrveEncT9vWl03QihtmWBk6CmVZUmDvkzpDmhiXHqJDUZLx+hNaeGOwQqbjHGt+h/DmIEoDjEQ==" saltValue="iweDlVSTRuAOlkiZCyMf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2019-10-30T06:25:49Z</cp:lastPrinted>
  <dcterms:created xsi:type="dcterms:W3CDTF">2019-02-14T02:29:35Z</dcterms:created>
  <dcterms:modified xsi:type="dcterms:W3CDTF">2019-11-05T07:56:16Z</dcterms:modified>
  <cp:category/>
</cp:coreProperties>
</file>